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9440" windowHeight="9480"/>
  </bookViews>
  <sheets>
    <sheet name="ZB1" sheetId="9" r:id="rId1"/>
    <sheet name="ZB2" sheetId="8" r:id="rId2"/>
    <sheet name="ZB3" sheetId="4" r:id="rId3"/>
    <sheet name="ZB4" sheetId="3" r:id="rId4"/>
    <sheet name="ZB6" sheetId="2" r:id="rId5"/>
    <sheet name="ZB7" sheetId="10" r:id="rId6"/>
    <sheet name="ZB8" sheetId="7" r:id="rId7"/>
  </sheets>
  <externalReferences>
    <externalReference r:id="rId8"/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G8" i="7" l="1"/>
  <c r="G7" i="7"/>
  <c r="G6" i="7"/>
  <c r="G5" i="7"/>
  <c r="G9" i="2"/>
  <c r="G8" i="2"/>
  <c r="G7" i="2"/>
  <c r="G6" i="2"/>
  <c r="G8" i="3"/>
  <c r="G7" i="3"/>
  <c r="G6" i="3"/>
  <c r="G5" i="3"/>
  <c r="G8" i="4"/>
  <c r="G7" i="4"/>
  <c r="G6" i="4"/>
  <c r="G5" i="4"/>
  <c r="D8" i="7"/>
  <c r="D7" i="7"/>
  <c r="D6" i="7"/>
  <c r="D5" i="7"/>
  <c r="D9" i="2"/>
  <c r="D8" i="2"/>
  <c r="D7" i="2"/>
  <c r="D6" i="2"/>
  <c r="J8" i="3"/>
  <c r="J7" i="3"/>
  <c r="J6" i="3"/>
  <c r="J5" i="3"/>
  <c r="D8" i="3"/>
  <c r="D7" i="3"/>
  <c r="D6" i="3"/>
  <c r="D5" i="3"/>
  <c r="J8" i="4"/>
  <c r="J7" i="4"/>
  <c r="J6" i="4"/>
  <c r="J5" i="4"/>
  <c r="D8" i="4"/>
  <c r="F7" i="4"/>
  <c r="D6" i="4"/>
  <c r="D7" i="4"/>
  <c r="D5" i="4"/>
  <c r="F4" i="4"/>
  <c r="D48" i="4"/>
  <c r="F47" i="4"/>
  <c r="D47" i="4"/>
  <c r="F46" i="4"/>
  <c r="D46" i="4"/>
  <c r="F45" i="4"/>
  <c r="D45" i="4"/>
  <c r="F44" i="4"/>
  <c r="D40" i="4"/>
  <c r="F39" i="4"/>
  <c r="D39" i="4"/>
  <c r="F38" i="4"/>
  <c r="D38" i="4"/>
  <c r="F37" i="4"/>
  <c r="D37" i="4"/>
  <c r="F36" i="4"/>
  <c r="D32" i="4"/>
  <c r="F31" i="4"/>
  <c r="D31" i="4"/>
  <c r="F30" i="4"/>
  <c r="D30" i="4"/>
  <c r="F29" i="4"/>
  <c r="D29" i="4"/>
  <c r="F28" i="4"/>
  <c r="D24" i="4"/>
  <c r="F23" i="4"/>
  <c r="D23" i="4"/>
  <c r="F22" i="4"/>
  <c r="D22" i="4"/>
  <c r="F21" i="4"/>
  <c r="D21" i="4"/>
  <c r="F20" i="4"/>
  <c r="D16" i="4"/>
  <c r="F15" i="4"/>
  <c r="D15" i="4"/>
  <c r="F14" i="4"/>
  <c r="D14" i="4"/>
  <c r="F13" i="4"/>
  <c r="D13" i="4"/>
  <c r="F12" i="4"/>
  <c r="D16" i="3" l="1"/>
  <c r="F15" i="3"/>
  <c r="D15" i="3"/>
  <c r="F14" i="3"/>
  <c r="D14" i="3"/>
  <c r="F13" i="3"/>
  <c r="D13" i="3"/>
  <c r="F12" i="3"/>
  <c r="D17" i="2"/>
  <c r="F16" i="2"/>
  <c r="D16" i="2"/>
  <c r="F15" i="2"/>
  <c r="D15" i="2"/>
  <c r="F14" i="2"/>
  <c r="D14" i="2"/>
  <c r="F13" i="2"/>
</calcChain>
</file>

<file path=xl/sharedStrings.xml><?xml version="1.0" encoding="utf-8"?>
<sst xmlns="http://schemas.openxmlformats.org/spreadsheetml/2006/main" count="1120" uniqueCount="69">
  <si>
    <t>Cidade:</t>
  </si>
  <si>
    <t>Salvador – BA</t>
  </si>
  <si>
    <t xml:space="preserve"> ZB 8</t>
  </si>
  <si>
    <t>Tipo do arquivo:</t>
  </si>
  <si>
    <t>SWERA</t>
  </si>
  <si>
    <t>Eficiência</t>
  </si>
  <si>
    <t>EqNum</t>
  </si>
  <si>
    <r>
      <t>GH</t>
    </r>
    <r>
      <rPr>
        <b/>
        <vertAlign val="subscript"/>
        <sz val="11.5"/>
        <color theme="1"/>
        <rFont val="Times New Roman"/>
        <family val="1"/>
      </rPr>
      <t>R</t>
    </r>
  </si>
  <si>
    <t>A</t>
  </si>
  <si>
    <r>
      <t>GH</t>
    </r>
    <r>
      <rPr>
        <vertAlign val="subscript"/>
        <sz val="11.5"/>
        <color theme="1"/>
        <rFont val="Times New Roman"/>
        <family val="1"/>
      </rPr>
      <t xml:space="preserve">R </t>
    </r>
    <r>
      <rPr>
        <sz val="11.5"/>
        <color theme="1"/>
        <rFont val="Times New Roman"/>
        <family val="1"/>
      </rPr>
      <t>≤</t>
    </r>
    <r>
      <rPr>
        <vertAlign val="subscript"/>
        <sz val="11.5"/>
        <color theme="1"/>
        <rFont val="Times New Roman"/>
        <family val="1"/>
      </rPr>
      <t xml:space="preserve"> </t>
    </r>
  </si>
  <si>
    <r>
      <t>C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≤</t>
    </r>
  </si>
  <si>
    <t>-</t>
  </si>
  <si>
    <r>
      <t>C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≤</t>
    </r>
  </si>
  <si>
    <t>B</t>
  </si>
  <si>
    <r>
      <t xml:space="preserve"> &lt; GH</t>
    </r>
    <r>
      <rPr>
        <vertAlign val="subscript"/>
        <sz val="11.5"/>
        <color theme="1"/>
        <rFont val="Times New Roman"/>
        <family val="1"/>
      </rPr>
      <t>R</t>
    </r>
    <r>
      <rPr>
        <sz val="11.5"/>
        <color theme="1"/>
        <rFont val="Times New Roman"/>
        <family val="1"/>
      </rPr>
      <t xml:space="preserve"> ≤ </t>
    </r>
  </si>
  <si>
    <r>
      <t>&lt; C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 ≤ </t>
    </r>
  </si>
  <si>
    <r>
      <t>&lt; C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≤ </t>
    </r>
  </si>
  <si>
    <t>C</t>
  </si>
  <si>
    <t>D</t>
  </si>
  <si>
    <t>E</t>
  </si>
  <si>
    <r>
      <t xml:space="preserve"> &lt; GH</t>
    </r>
    <r>
      <rPr>
        <vertAlign val="subscript"/>
        <sz val="11.5"/>
        <color theme="1"/>
        <rFont val="Times New Roman"/>
        <family val="1"/>
      </rPr>
      <t>R</t>
    </r>
    <r>
      <rPr>
        <sz val="11.5"/>
        <color theme="1"/>
        <rFont val="Times New Roman"/>
        <family val="1"/>
      </rPr>
      <t xml:space="preserve"> </t>
    </r>
  </si>
  <si>
    <r>
      <t>&lt; C</t>
    </r>
    <r>
      <rPr>
        <vertAlign val="subscript"/>
        <sz val="11"/>
        <color theme="1"/>
        <rFont val="Calibri"/>
        <family val="2"/>
        <scheme val="minor"/>
      </rPr>
      <t>R</t>
    </r>
  </si>
  <si>
    <r>
      <t>&lt; C</t>
    </r>
    <r>
      <rPr>
        <vertAlign val="subscript"/>
        <sz val="11"/>
        <color theme="1"/>
        <rFont val="Calibri"/>
        <family val="2"/>
        <scheme val="minor"/>
      </rPr>
      <t>A</t>
    </r>
  </si>
  <si>
    <t>Belém – PA</t>
  </si>
  <si>
    <t>TRY</t>
  </si>
  <si>
    <t>Boa Vista – RR</t>
  </si>
  <si>
    <t>Fortaleza – CE</t>
  </si>
  <si>
    <t>Maceió -  AL</t>
  </si>
  <si>
    <t>Manaus -  AM</t>
  </si>
  <si>
    <t>Natal -  RN</t>
  </si>
  <si>
    <t>Recife -  PE</t>
  </si>
  <si>
    <t>São Luis -  MA</t>
  </si>
  <si>
    <t>Vitória -  ES</t>
  </si>
  <si>
    <t>Porto Velho-RO</t>
  </si>
  <si>
    <t>BRASILIA-DF</t>
  </si>
  <si>
    <t xml:space="preserve"> ZB 4</t>
  </si>
  <si>
    <t xml:space="preserve">GHR ≤ </t>
  </si>
  <si>
    <t xml:space="preserve"> &lt; GHR ≤ </t>
  </si>
  <si>
    <t xml:space="preserve"> &lt; GHR </t>
  </si>
  <si>
    <t>Florianópolis-SC</t>
  </si>
  <si>
    <t xml:space="preserve"> ZB 3</t>
  </si>
  <si>
    <t>São Paulo - SP</t>
  </si>
  <si>
    <r>
      <t>C</t>
    </r>
    <r>
      <rPr>
        <b/>
        <vertAlign val="subscript"/>
        <sz val="11.5"/>
        <color theme="1"/>
        <rFont val="Times New Roman"/>
        <family val="1"/>
      </rPr>
      <t>R</t>
    </r>
    <r>
      <rPr>
        <b/>
        <sz val="11.5"/>
        <color theme="1"/>
        <rFont val="Times New Roman"/>
        <family val="1"/>
      </rPr>
      <t xml:space="preserve"> (kWh/m².ano)</t>
    </r>
  </si>
  <si>
    <t>Porto Alegre-SC</t>
  </si>
  <si>
    <r>
      <t>C</t>
    </r>
    <r>
      <rPr>
        <b/>
        <vertAlign val="subscript"/>
        <sz val="11.5"/>
        <color theme="1"/>
        <rFont val="Times New Roman"/>
        <family val="1"/>
      </rPr>
      <t>A</t>
    </r>
    <r>
      <rPr>
        <b/>
        <sz val="11.5"/>
        <color theme="1"/>
        <rFont val="Times New Roman"/>
        <family val="1"/>
      </rPr>
      <t xml:space="preserve"> (kWh/m².ano)</t>
    </r>
  </si>
  <si>
    <t>Bom Jesus da Lapa-BA</t>
  </si>
  <si>
    <t xml:space="preserve"> ZB 6</t>
  </si>
  <si>
    <r>
      <t xml:space="preserve"> &lt; GH</t>
    </r>
    <r>
      <rPr>
        <vertAlign val="subscript"/>
        <sz val="11.5"/>
        <color theme="1"/>
        <rFont val="Times New Roman"/>
        <family val="1"/>
      </rPr>
      <t>R</t>
    </r>
    <r>
      <rPr>
        <sz val="11.5"/>
        <color theme="1"/>
        <rFont val="Times New Roman"/>
        <family val="1"/>
      </rPr>
      <t xml:space="preserve">   </t>
    </r>
  </si>
  <si>
    <t>Jacareacanga–PA   ZB8</t>
  </si>
  <si>
    <t>Rio de Janeiro- RJ   ZB8</t>
  </si>
  <si>
    <t>Belo Horizonte-MG  ZB3</t>
  </si>
  <si>
    <r>
      <t xml:space="preserve">Observação: As escalas foram desenvolvidas com o algoritmo de condução Conduction Transfer Function e o algoritmo de convecção </t>
    </r>
    <r>
      <rPr>
        <b/>
        <i/>
        <sz val="11"/>
        <color rgb="FF000000"/>
        <rFont val="Calibri"/>
        <family val="2"/>
        <scheme val="minor"/>
      </rPr>
      <t>TARP do Energy Plus</t>
    </r>
  </si>
  <si>
    <t>Observação: As escalas foram desenvolvidas com o algoritmo de condução Conduction Transfer Function e o algoritmo de convecção TARP do Energy Plus</t>
  </si>
  <si>
    <r>
      <t>GH</t>
    </r>
    <r>
      <rPr>
        <b/>
        <vertAlign val="subscript"/>
        <sz val="11.5"/>
        <rFont val="Times New Roman"/>
        <family val="1"/>
      </rPr>
      <t>R</t>
    </r>
  </si>
  <si>
    <r>
      <t>C</t>
    </r>
    <r>
      <rPr>
        <b/>
        <vertAlign val="subscript"/>
        <sz val="11.5"/>
        <rFont val="Times New Roman"/>
        <family val="1"/>
      </rPr>
      <t>R</t>
    </r>
    <r>
      <rPr>
        <b/>
        <sz val="11.5"/>
        <rFont val="Times New Roman"/>
        <family val="1"/>
      </rPr>
      <t xml:space="preserve"> (kWh/m².ano)</t>
    </r>
  </si>
  <si>
    <r>
      <t>C</t>
    </r>
    <r>
      <rPr>
        <b/>
        <vertAlign val="subscript"/>
        <sz val="11.5"/>
        <rFont val="Times New Roman"/>
        <family val="1"/>
      </rPr>
      <t>A</t>
    </r>
    <r>
      <rPr>
        <b/>
        <sz val="11.5"/>
        <rFont val="Times New Roman"/>
        <family val="1"/>
      </rPr>
      <t xml:space="preserve"> (kWh/m².ano)</t>
    </r>
  </si>
  <si>
    <t>Curitiba-PR</t>
  </si>
  <si>
    <t xml:space="preserve"> ZB 1</t>
  </si>
  <si>
    <t>Cuiabá - MT</t>
  </si>
  <si>
    <t xml:space="preserve"> ZB 7</t>
  </si>
  <si>
    <t>Santa Maria - RS</t>
  </si>
  <si>
    <t xml:space="preserve"> ZB 2</t>
  </si>
  <si>
    <r>
      <t>C</t>
    </r>
    <r>
      <rPr>
        <vertAlign val="sub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≤</t>
    </r>
  </si>
  <si>
    <r>
      <t>&lt; C</t>
    </r>
    <r>
      <rPr>
        <vertAlign val="sub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≤ </t>
    </r>
  </si>
  <si>
    <r>
      <t>&lt; C</t>
    </r>
    <r>
      <rPr>
        <vertAlign val="subscript"/>
        <sz val="11"/>
        <rFont val="Calibri"/>
        <family val="2"/>
        <scheme val="minor"/>
      </rPr>
      <t>A</t>
    </r>
  </si>
  <si>
    <r>
      <t>C</t>
    </r>
    <r>
      <rPr>
        <vertAlign val="subscript"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 xml:space="preserve"> ≤</t>
    </r>
  </si>
  <si>
    <r>
      <t>&lt; C</t>
    </r>
    <r>
      <rPr>
        <vertAlign val="subscript"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 xml:space="preserve"> ≤ </t>
    </r>
  </si>
  <si>
    <r>
      <t>&lt; C</t>
    </r>
    <r>
      <rPr>
        <vertAlign val="subscript"/>
        <sz val="11"/>
        <rFont val="Calibri"/>
        <family val="2"/>
        <scheme val="minor"/>
      </rPr>
      <t>R</t>
    </r>
  </si>
  <si>
    <t>Campo Grande-MS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</si>
</sst>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Times New Roman"/>
      <family val="1"/>
    </font>
    <font>
      <b/>
      <vertAlign val="subscript"/>
      <sz val="11.5"/>
      <color theme="1"/>
      <name val="Times New Roman"/>
      <family val="1"/>
    </font>
    <font>
      <sz val="11.5"/>
      <color theme="1"/>
      <name val="Times New Roman"/>
      <family val="1"/>
    </font>
    <font>
      <vertAlign val="subscript"/>
      <sz val="11.5"/>
      <color theme="1"/>
      <name val="Times New Roman"/>
      <family val="1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.5"/>
      <name val="Times New Roman"/>
      <family val="1"/>
    </font>
    <font>
      <b/>
      <sz val="11"/>
      <name val="Calibri"/>
      <family val="2"/>
      <scheme val="minor"/>
    </font>
    <font>
      <b/>
      <vertAlign val="subscript"/>
      <sz val="11.5"/>
      <name val="Times New Roman"/>
      <family val="1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" fontId="0" fillId="3" borderId="8" xfId="0" applyNumberFormat="1" applyFill="1" applyBorder="1" applyAlignment="1">
      <alignment horizontal="right" vertical="center"/>
    </xf>
    <xf numFmtId="1" fontId="0" fillId="3" borderId="10" xfId="0" applyNumberFormat="1" applyFill="1" applyBorder="1" applyAlignment="1">
      <alignment horizontal="left" vertical="center"/>
    </xf>
    <xf numFmtId="0" fontId="0" fillId="3" borderId="9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" fontId="0" fillId="3" borderId="12" xfId="0" applyNumberFormat="1" applyFill="1" applyBorder="1" applyAlignment="1">
      <alignment horizontal="right" vertical="center"/>
    </xf>
    <xf numFmtId="1" fontId="0" fillId="3" borderId="13" xfId="0" applyNumberFormat="1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" fontId="0" fillId="3" borderId="15" xfId="0" applyNumberFormat="1" applyFill="1" applyBorder="1" applyAlignment="1">
      <alignment horizontal="right" vertical="center"/>
    </xf>
    <xf numFmtId="1" fontId="0" fillId="3" borderId="16" xfId="0" applyNumberFormat="1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6" xfId="0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1" fontId="0" fillId="3" borderId="12" xfId="0" applyNumberFormat="1" applyFill="1" applyBorder="1" applyAlignment="1">
      <alignment horizontal="center" vertical="center"/>
    </xf>
    <xf numFmtId="1" fontId="0" fillId="3" borderId="15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1" fontId="0" fillId="3" borderId="9" xfId="0" applyNumberFormat="1" applyFill="1" applyBorder="1" applyAlignment="1">
      <alignment horizontal="center" vertical="center"/>
    </xf>
    <xf numFmtId="1" fontId="0" fillId="3" borderId="1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3" borderId="7" xfId="0" applyFill="1" applyBorder="1" applyAlignment="1">
      <alignment horizontal="right" vertical="center"/>
    </xf>
    <xf numFmtId="0" fontId="0" fillId="3" borderId="14" xfId="0" applyFill="1" applyBorder="1" applyAlignment="1">
      <alignment horizontal="left" vertical="center"/>
    </xf>
    <xf numFmtId="0" fontId="0" fillId="3" borderId="8" xfId="0" applyFill="1" applyBorder="1" applyAlignment="1">
      <alignment horizontal="right" vertical="center"/>
    </xf>
    <xf numFmtId="164" fontId="0" fillId="3" borderId="10" xfId="0" applyNumberFormat="1" applyFill="1" applyBorder="1" applyAlignment="1">
      <alignment horizontal="left" vertical="center"/>
    </xf>
    <xf numFmtId="164" fontId="0" fillId="3" borderId="13" xfId="0" applyNumberFormat="1" applyFill="1" applyBorder="1" applyAlignment="1">
      <alignment horizontal="left" vertical="center"/>
    </xf>
    <xf numFmtId="164" fontId="0" fillId="3" borderId="11" xfId="0" applyNumberFormat="1" applyFill="1" applyBorder="1" applyAlignment="1">
      <alignment horizontal="right" vertical="center"/>
    </xf>
    <xf numFmtId="164" fontId="0" fillId="3" borderId="14" xfId="0" applyNumberFormat="1" applyFill="1" applyBorder="1" applyAlignment="1">
      <alignment horizontal="right" vertical="center"/>
    </xf>
    <xf numFmtId="164" fontId="0" fillId="3" borderId="12" xfId="0" applyNumberFormat="1" applyFill="1" applyBorder="1" applyAlignment="1">
      <alignment horizontal="right" vertical="center"/>
    </xf>
    <xf numFmtId="164" fontId="0" fillId="3" borderId="15" xfId="0" applyNumberFormat="1" applyFill="1" applyBorder="1" applyAlignment="1">
      <alignment horizontal="right" vertical="center"/>
    </xf>
    <xf numFmtId="164" fontId="0" fillId="3" borderId="9" xfId="0" applyNumberFormat="1" applyFill="1" applyBorder="1" applyAlignment="1">
      <alignment horizontal="left" vertical="center"/>
    </xf>
    <xf numFmtId="164" fontId="0" fillId="3" borderId="11" xfId="0" applyNumberFormat="1" applyFill="1" applyBorder="1" applyAlignment="1">
      <alignment horizontal="left" vertical="center"/>
    </xf>
    <xf numFmtId="164" fontId="0" fillId="3" borderId="12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0" fontId="2" fillId="2" borderId="14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14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3" fillId="0" borderId="0" xfId="0" applyFont="1"/>
    <xf numFmtId="1" fontId="13" fillId="3" borderId="8" xfId="0" applyNumberFormat="1" applyFont="1" applyFill="1" applyBorder="1" applyAlignment="1">
      <alignment horizontal="right" vertical="center"/>
    </xf>
    <xf numFmtId="0" fontId="13" fillId="3" borderId="9" xfId="0" applyFont="1" applyFill="1" applyBorder="1" applyAlignment="1">
      <alignment horizontal="center" vertical="center"/>
    </xf>
    <xf numFmtId="1" fontId="13" fillId="3" borderId="10" xfId="0" applyNumberFormat="1" applyFont="1" applyFill="1" applyBorder="1" applyAlignment="1">
      <alignment horizontal="left" vertical="center"/>
    </xf>
    <xf numFmtId="1" fontId="13" fillId="3" borderId="12" xfId="0" applyNumberFormat="1" applyFont="1" applyFill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1" fontId="13" fillId="3" borderId="13" xfId="0" applyNumberFormat="1" applyFont="1" applyFill="1" applyBorder="1" applyAlignment="1">
      <alignment horizontal="left" vertical="center"/>
    </xf>
    <xf numFmtId="1" fontId="13" fillId="3" borderId="15" xfId="0" applyNumberFormat="1" applyFont="1" applyFill="1" applyBorder="1" applyAlignment="1">
      <alignment horizontal="right" vertical="center"/>
    </xf>
    <xf numFmtId="0" fontId="13" fillId="3" borderId="14" xfId="0" applyFont="1" applyFill="1" applyBorder="1" applyAlignment="1">
      <alignment horizontal="center" vertical="center"/>
    </xf>
    <xf numFmtId="1" fontId="13" fillId="3" borderId="16" xfId="0" applyNumberFormat="1" applyFont="1" applyFill="1" applyBorder="1" applyAlignment="1">
      <alignment horizontal="left" vertical="center"/>
    </xf>
    <xf numFmtId="0" fontId="13" fillId="3" borderId="7" xfId="0" applyFont="1" applyFill="1" applyBorder="1" applyAlignment="1">
      <alignment vertical="center"/>
    </xf>
    <xf numFmtId="0" fontId="13" fillId="3" borderId="7" xfId="0" applyFont="1" applyFill="1" applyBorder="1" applyAlignment="1">
      <alignment horizontal="center" vertical="center"/>
    </xf>
    <xf numFmtId="164" fontId="13" fillId="3" borderId="9" xfId="0" applyNumberFormat="1" applyFont="1" applyFill="1" applyBorder="1" applyAlignment="1">
      <alignment horizontal="left" vertical="center"/>
    </xf>
    <xf numFmtId="164" fontId="13" fillId="3" borderId="12" xfId="0" applyNumberFormat="1" applyFont="1" applyFill="1" applyBorder="1" applyAlignment="1">
      <alignment horizontal="right" vertical="center"/>
    </xf>
    <xf numFmtId="164" fontId="13" fillId="3" borderId="11" xfId="0" applyNumberFormat="1" applyFont="1" applyFill="1" applyBorder="1" applyAlignment="1">
      <alignment horizontal="left" vertical="center"/>
    </xf>
    <xf numFmtId="164" fontId="13" fillId="3" borderId="15" xfId="0" applyNumberFormat="1" applyFont="1" applyFill="1" applyBorder="1" applyAlignment="1">
      <alignment horizontal="right" vertical="center"/>
    </xf>
    <xf numFmtId="0" fontId="13" fillId="3" borderId="14" xfId="0" applyFont="1" applyFill="1" applyBorder="1" applyAlignment="1">
      <alignment vertical="center"/>
    </xf>
    <xf numFmtId="3" fontId="13" fillId="3" borderId="10" xfId="0" applyNumberFormat="1" applyFont="1" applyFill="1" applyBorder="1" applyAlignment="1">
      <alignment horizontal="left" vertical="center"/>
    </xf>
    <xf numFmtId="3" fontId="13" fillId="3" borderId="12" xfId="0" applyNumberFormat="1" applyFont="1" applyFill="1" applyBorder="1" applyAlignment="1">
      <alignment horizontal="right" vertical="center"/>
    </xf>
    <xf numFmtId="3" fontId="13" fillId="3" borderId="13" xfId="0" applyNumberFormat="1" applyFont="1" applyFill="1" applyBorder="1" applyAlignment="1">
      <alignment horizontal="left" vertical="center"/>
    </xf>
    <xf numFmtId="3" fontId="13" fillId="3" borderId="15" xfId="0" applyNumberFormat="1" applyFont="1" applyFill="1" applyBorder="1" applyAlignment="1">
      <alignment horizontal="right" vertical="center"/>
    </xf>
    <xf numFmtId="3" fontId="13" fillId="3" borderId="16" xfId="0" applyNumberFormat="1" applyFont="1" applyFill="1" applyBorder="1" applyAlignment="1">
      <alignment horizontal="left" vertical="center"/>
    </xf>
    <xf numFmtId="0" fontId="13" fillId="3" borderId="8" xfId="0" applyFont="1" applyFill="1" applyBorder="1" applyAlignment="1">
      <alignment vertical="center"/>
    </xf>
    <xf numFmtId="164" fontId="13" fillId="3" borderId="10" xfId="0" applyNumberFormat="1" applyFont="1" applyFill="1" applyBorder="1" applyAlignment="1">
      <alignment horizontal="left" vertical="center"/>
    </xf>
    <xf numFmtId="164" fontId="13" fillId="3" borderId="13" xfId="0" applyNumberFormat="1" applyFont="1" applyFill="1" applyBorder="1" applyAlignment="1">
      <alignment horizontal="left" vertical="center"/>
    </xf>
    <xf numFmtId="0" fontId="13" fillId="3" borderId="16" xfId="0" applyFont="1" applyFill="1" applyBorder="1" applyAlignment="1">
      <alignment vertical="center"/>
    </xf>
    <xf numFmtId="0" fontId="8" fillId="4" borderId="0" xfId="0" applyFont="1" applyFill="1" applyAlignment="1">
      <alignment horizont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3" borderId="8" xfId="0" applyFont="1" applyFill="1" applyBorder="1" applyAlignment="1">
      <alignment horizontal="right" vertical="center"/>
    </xf>
    <xf numFmtId="0" fontId="13" fillId="3" borderId="9" xfId="0" applyFont="1" applyFill="1" applyBorder="1" applyAlignment="1">
      <alignment vertical="center"/>
    </xf>
    <xf numFmtId="164" fontId="13" fillId="3" borderId="1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io.sorgato/AppData/Local/Microsoft/Windows/Temporary%20Internet%20Files/Content.Outlook/981L8V8K/Analise%20metodo%20simula&#231;ao%20DB_ZB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io.sorgato/AppData/Local/Microsoft/Windows/Temporary%20Internet%20Files/Content.Outlook/981L8V8K/Analise%20metodo%20simula&#231;ao%20DB_ZB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io.sorgato/AppData/Local/Microsoft/Windows/Temporary%20Internet%20Files/Content.Outlook/981L8V8K/Analise%20metodo%20simula&#231;ao%20DB_ZB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3 NV"/>
      <sheetName val="Gráf ZB3 NV"/>
      <sheetName val="Gráf ZB3 REF HVAC"/>
      <sheetName val="Gráf ZB3 AQU HVAC"/>
      <sheetName val="TABELAS ZB3"/>
      <sheetName val="FAIXAS"/>
      <sheetName val="ZB3 Ref HVAC"/>
      <sheetName val="ZB3 Aqu HVAC"/>
      <sheetName val="ZB3 base HVAC"/>
      <sheetName val="ZB3 Aqu HVAC (2)"/>
      <sheetName val="Plan1"/>
    </sheetNames>
    <sheetDataSet>
      <sheetData sheetId="0" refreshError="1">
        <row r="2876">
          <cell r="K2876">
            <v>88.404996967984971</v>
          </cell>
          <cell r="M2876">
            <v>369.185724898388</v>
          </cell>
          <cell r="O2876">
            <v>-345.91299181730795</v>
          </cell>
          <cell r="Q2876">
            <v>-409.57853756574326</v>
          </cell>
          <cell r="S2876">
            <v>-45.095052777043747</v>
          </cell>
        </row>
        <row r="4984">
          <cell r="K4984">
            <v>261.96591177340008</v>
          </cell>
          <cell r="M4984">
            <v>1072.3657413493329</v>
          </cell>
          <cell r="O4984">
            <v>-721.50430702788458</v>
          </cell>
          <cell r="Q4984">
            <v>-1046.4109788934686</v>
          </cell>
          <cell r="S4984">
            <v>60.662316424888914</v>
          </cell>
        </row>
        <row r="6327">
          <cell r="K6327">
            <v>405.18452231970451</v>
          </cell>
          <cell r="M6327">
            <v>1791.9757945561034</v>
          </cell>
          <cell r="O6327">
            <v>-964.37526235298719</v>
          </cell>
          <cell r="Q6327">
            <v>-1602.1238426618777</v>
          </cell>
          <cell r="S6327">
            <v>243.8118620156099</v>
          </cell>
        </row>
        <row r="7238">
          <cell r="K7238">
            <v>619.31743798178559</v>
          </cell>
          <cell r="M7238">
            <v>2883.905283029882</v>
          </cell>
          <cell r="O7238">
            <v>-916.68647655352368</v>
          </cell>
          <cell r="Q7238">
            <v>-1911.9452129009758</v>
          </cell>
          <cell r="S7238">
            <v>610.29742437702362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K10">
            <v>822</v>
          </cell>
          <cell r="L10">
            <v>1643</v>
          </cell>
          <cell r="M10">
            <v>2465</v>
          </cell>
          <cell r="N10">
            <v>3286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4 NV"/>
      <sheetName val="Plan1"/>
      <sheetName val="Gráf ZB4 NV"/>
      <sheetName val="Gráf ZB4 AQU HVAC"/>
      <sheetName val="Gráf ZB4 REF HVAC"/>
      <sheetName val="FAIXAS"/>
      <sheetName val="TABELAS ZB4"/>
      <sheetName val="ZB4 Ref HVAC"/>
      <sheetName val="ZB4 Aqu HVAC"/>
      <sheetName val="ZB4 Base HVAC"/>
    </sheetNames>
    <sheetDataSet>
      <sheetData sheetId="0" refreshError="1">
        <row r="5778">
          <cell r="K5778">
            <v>53.249444323555842</v>
          </cell>
        </row>
        <row r="6570">
          <cell r="K6570">
            <v>400.08438834228815</v>
          </cell>
        </row>
        <row r="7135">
          <cell r="K7135">
            <v>530.55666031517853</v>
          </cell>
        </row>
        <row r="7531">
          <cell r="K7531">
            <v>744.83274985166656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14">
          <cell r="K14">
            <v>727</v>
          </cell>
          <cell r="L14">
            <v>1530</v>
          </cell>
          <cell r="M14">
            <v>2180</v>
          </cell>
          <cell r="N14">
            <v>2906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6 NV"/>
      <sheetName val="Plan1"/>
      <sheetName val="Gráf ZB6 NV"/>
      <sheetName val="Gráf ZB6 REF HVAC"/>
      <sheetName val="FAIXAS"/>
      <sheetName val="TABELAS ZB6"/>
      <sheetName val="ZB6 Ref HVAC"/>
    </sheetNames>
    <sheetDataSet>
      <sheetData sheetId="0" refreshError="1">
        <row r="2552">
          <cell r="K2552">
            <v>6663.7259537862474</v>
          </cell>
        </row>
        <row r="4649">
          <cell r="K4649">
            <v>9213.4789977805485</v>
          </cell>
        </row>
        <row r="6022">
          <cell r="K6022">
            <v>11605.103507955553</v>
          </cell>
        </row>
        <row r="7102">
          <cell r="K7102">
            <v>13399.616192497433</v>
          </cell>
        </row>
      </sheetData>
      <sheetData sheetId="1" refreshError="1"/>
      <sheetData sheetId="2" refreshError="1"/>
      <sheetData sheetId="3" refreshError="1"/>
      <sheetData sheetId="4" refreshError="1">
        <row r="19">
          <cell r="K19">
            <v>11221</v>
          </cell>
          <cell r="L19">
            <v>20318</v>
          </cell>
          <cell r="M19">
            <v>29414</v>
          </cell>
          <cell r="N19">
            <v>38511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tabSelected="1" workbookViewId="0">
      <selection activeCell="C18" sqref="C18"/>
    </sheetView>
  </sheetViews>
  <sheetFormatPr defaultRowHeight="15" x14ac:dyDescent="0.25"/>
  <cols>
    <col min="2" max="2" width="10.42578125" customWidth="1"/>
  </cols>
  <sheetData>
    <row r="1" spans="2:12" ht="31.5" customHeight="1" x14ac:dyDescent="0.25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7.25" customHeight="1" thickBot="1" x14ac:dyDescent="0.3"/>
    <row r="3" spans="2:12" s="66" customFormat="1" ht="17.25" customHeight="1" thickBot="1" x14ac:dyDescent="0.3">
      <c r="B3" s="64" t="s">
        <v>0</v>
      </c>
      <c r="C3" s="93" t="s">
        <v>56</v>
      </c>
      <c r="D3" s="93"/>
      <c r="E3" s="65" t="s">
        <v>57</v>
      </c>
      <c r="F3" s="94" t="s">
        <v>3</v>
      </c>
      <c r="G3" s="95"/>
      <c r="H3" s="95"/>
      <c r="I3" s="93" t="s">
        <v>24</v>
      </c>
      <c r="J3" s="93"/>
      <c r="K3" s="65"/>
      <c r="L3" s="65"/>
    </row>
    <row r="4" spans="2:12" ht="17.25" customHeight="1" thickBot="1" x14ac:dyDescent="0.3">
      <c r="B4" s="56" t="s">
        <v>5</v>
      </c>
      <c r="C4" s="57" t="s">
        <v>6</v>
      </c>
      <c r="D4" s="96" t="s">
        <v>53</v>
      </c>
      <c r="E4" s="97"/>
      <c r="F4" s="98"/>
      <c r="G4" s="96" t="s">
        <v>54</v>
      </c>
      <c r="H4" s="95"/>
      <c r="I4" s="95"/>
      <c r="J4" s="96" t="s">
        <v>55</v>
      </c>
      <c r="K4" s="95"/>
      <c r="L4" s="95"/>
    </row>
    <row r="5" spans="2:12" ht="18" x14ac:dyDescent="0.25">
      <c r="B5" s="58" t="s">
        <v>8</v>
      </c>
      <c r="C5" s="59">
        <v>5</v>
      </c>
      <c r="D5" s="67"/>
      <c r="E5" s="68" t="s">
        <v>36</v>
      </c>
      <c r="F5" s="69">
        <v>143</v>
      </c>
      <c r="G5" s="88"/>
      <c r="H5" s="68" t="s">
        <v>65</v>
      </c>
      <c r="I5" s="89">
        <v>0.71299999999999997</v>
      </c>
      <c r="J5" s="76"/>
      <c r="K5" s="77" t="s">
        <v>62</v>
      </c>
      <c r="L5" s="78">
        <v>16.7</v>
      </c>
    </row>
    <row r="6" spans="2:12" ht="18" x14ac:dyDescent="0.25">
      <c r="B6" s="60" t="s">
        <v>13</v>
      </c>
      <c r="C6" s="61">
        <v>4</v>
      </c>
      <c r="D6" s="70">
        <v>143</v>
      </c>
      <c r="E6" s="71" t="s">
        <v>37</v>
      </c>
      <c r="F6" s="72">
        <v>287</v>
      </c>
      <c r="G6" s="79">
        <v>0.71299999999999997</v>
      </c>
      <c r="H6" s="71" t="s">
        <v>66</v>
      </c>
      <c r="I6" s="90">
        <v>1.4259999999999999</v>
      </c>
      <c r="J6" s="79">
        <v>16.7</v>
      </c>
      <c r="K6" s="71" t="s">
        <v>63</v>
      </c>
      <c r="L6" s="80">
        <v>33.4</v>
      </c>
    </row>
    <row r="7" spans="2:12" ht="18" x14ac:dyDescent="0.25">
      <c r="B7" s="60" t="s">
        <v>17</v>
      </c>
      <c r="C7" s="61">
        <v>3</v>
      </c>
      <c r="D7" s="70">
        <v>287</v>
      </c>
      <c r="E7" s="71" t="s">
        <v>37</v>
      </c>
      <c r="F7" s="72">
        <v>430</v>
      </c>
      <c r="G7" s="79">
        <v>1.4259999999999999</v>
      </c>
      <c r="H7" s="71" t="s">
        <v>66</v>
      </c>
      <c r="I7" s="90">
        <v>2.1379999999999999</v>
      </c>
      <c r="J7" s="79">
        <v>33.4</v>
      </c>
      <c r="K7" s="71" t="s">
        <v>63</v>
      </c>
      <c r="L7" s="80">
        <v>50.098999999999997</v>
      </c>
    </row>
    <row r="8" spans="2:12" ht="18" x14ac:dyDescent="0.25">
      <c r="B8" s="60" t="s">
        <v>18</v>
      </c>
      <c r="C8" s="61">
        <v>2</v>
      </c>
      <c r="D8" s="70">
        <v>430</v>
      </c>
      <c r="E8" s="71" t="s">
        <v>37</v>
      </c>
      <c r="F8" s="72">
        <v>574</v>
      </c>
      <c r="G8" s="79">
        <v>2.1379999999999999</v>
      </c>
      <c r="H8" s="71" t="s">
        <v>66</v>
      </c>
      <c r="I8" s="90">
        <v>2.851</v>
      </c>
      <c r="J8" s="79">
        <v>50.098999999999997</v>
      </c>
      <c r="K8" s="71" t="s">
        <v>63</v>
      </c>
      <c r="L8" s="80">
        <v>66.799000000000007</v>
      </c>
    </row>
    <row r="9" spans="2:12" ht="18.75" thickBot="1" x14ac:dyDescent="0.3">
      <c r="B9" s="62" t="s">
        <v>19</v>
      </c>
      <c r="C9" s="63">
        <v>1</v>
      </c>
      <c r="D9" s="73">
        <v>574</v>
      </c>
      <c r="E9" s="74" t="s">
        <v>38</v>
      </c>
      <c r="F9" s="75"/>
      <c r="G9" s="81">
        <v>2.851</v>
      </c>
      <c r="H9" s="74" t="s">
        <v>67</v>
      </c>
      <c r="I9" s="91"/>
      <c r="J9" s="81">
        <v>66.799000000000007</v>
      </c>
      <c r="K9" s="74" t="s">
        <v>64</v>
      </c>
      <c r="L9" s="82"/>
    </row>
  </sheetData>
  <mergeCells count="7">
    <mergeCell ref="B1:L1"/>
    <mergeCell ref="C3:D3"/>
    <mergeCell ref="F3:H3"/>
    <mergeCell ref="I3:J3"/>
    <mergeCell ref="D4:F4"/>
    <mergeCell ref="G4:I4"/>
    <mergeCell ref="J4:L4"/>
  </mergeCells>
  <pageMargins left="0.511811024" right="0.511811024" top="0.78740157499999996" bottom="0.78740157499999996" header="0.31496062000000002" footer="0.31496062000000002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workbookViewId="0">
      <selection activeCell="G5" sqref="G5:I9"/>
    </sheetView>
  </sheetViews>
  <sheetFormatPr defaultRowHeight="15" x14ac:dyDescent="0.25"/>
  <cols>
    <col min="2" max="2" width="10" customWidth="1"/>
  </cols>
  <sheetData>
    <row r="1" spans="2:12" ht="30" customHeight="1" x14ac:dyDescent="0.25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/>
    <row r="3" spans="2:12" s="66" customFormat="1" ht="15.75" customHeight="1" thickBot="1" x14ac:dyDescent="0.3">
      <c r="B3" s="64" t="s">
        <v>0</v>
      </c>
      <c r="C3" s="93" t="s">
        <v>60</v>
      </c>
      <c r="D3" s="93"/>
      <c r="E3" s="65" t="s">
        <v>61</v>
      </c>
      <c r="F3" s="94" t="s">
        <v>3</v>
      </c>
      <c r="G3" s="95"/>
      <c r="H3" s="95"/>
      <c r="I3" s="93" t="s">
        <v>4</v>
      </c>
      <c r="J3" s="93"/>
      <c r="K3" s="65"/>
      <c r="L3" s="65"/>
    </row>
    <row r="4" spans="2:12" ht="15.75" thickBot="1" x14ac:dyDescent="0.3">
      <c r="B4" s="56" t="s">
        <v>5</v>
      </c>
      <c r="C4" s="57" t="s">
        <v>6</v>
      </c>
      <c r="D4" s="96" t="s">
        <v>53</v>
      </c>
      <c r="E4" s="97"/>
      <c r="F4" s="98"/>
      <c r="G4" s="96" t="s">
        <v>54</v>
      </c>
      <c r="H4" s="95"/>
      <c r="I4" s="95"/>
      <c r="J4" s="96" t="s">
        <v>55</v>
      </c>
      <c r="K4" s="95"/>
      <c r="L4" s="95"/>
    </row>
    <row r="5" spans="2:12" ht="18" x14ac:dyDescent="0.25">
      <c r="B5" s="58" t="s">
        <v>8</v>
      </c>
      <c r="C5" s="59">
        <v>5</v>
      </c>
      <c r="D5" s="67"/>
      <c r="E5" s="68" t="s">
        <v>36</v>
      </c>
      <c r="F5" s="83">
        <v>2310</v>
      </c>
      <c r="G5" s="88"/>
      <c r="H5" s="68" t="s">
        <v>65</v>
      </c>
      <c r="I5" s="89">
        <v>5.8490000000000002</v>
      </c>
      <c r="J5" s="76"/>
      <c r="K5" s="77" t="s">
        <v>62</v>
      </c>
      <c r="L5" s="78">
        <v>15.590999999999999</v>
      </c>
    </row>
    <row r="6" spans="2:12" ht="18" x14ac:dyDescent="0.25">
      <c r="B6" s="60" t="s">
        <v>13</v>
      </c>
      <c r="C6" s="61">
        <v>4</v>
      </c>
      <c r="D6" s="84">
        <v>2310</v>
      </c>
      <c r="E6" s="71" t="s">
        <v>37</v>
      </c>
      <c r="F6" s="85">
        <v>4396</v>
      </c>
      <c r="G6" s="79">
        <v>5.8490000000000002</v>
      </c>
      <c r="H6" s="71" t="s">
        <v>66</v>
      </c>
      <c r="I6" s="90">
        <v>11.288</v>
      </c>
      <c r="J6" s="79">
        <v>15.590999999999999</v>
      </c>
      <c r="K6" s="71" t="s">
        <v>63</v>
      </c>
      <c r="L6" s="80">
        <v>31.181999999999999</v>
      </c>
    </row>
    <row r="7" spans="2:12" ht="18" x14ac:dyDescent="0.25">
      <c r="B7" s="60" t="s">
        <v>17</v>
      </c>
      <c r="C7" s="61">
        <v>3</v>
      </c>
      <c r="D7" s="84">
        <v>4396</v>
      </c>
      <c r="E7" s="71" t="s">
        <v>37</v>
      </c>
      <c r="F7" s="85">
        <v>6481</v>
      </c>
      <c r="G7" s="79">
        <v>11.288</v>
      </c>
      <c r="H7" s="71" t="s">
        <v>66</v>
      </c>
      <c r="I7" s="90">
        <v>16.727</v>
      </c>
      <c r="J7" s="79">
        <v>31.181999999999999</v>
      </c>
      <c r="K7" s="71" t="s">
        <v>63</v>
      </c>
      <c r="L7" s="80">
        <v>46.771999999999998</v>
      </c>
    </row>
    <row r="8" spans="2:12" ht="18" x14ac:dyDescent="0.25">
      <c r="B8" s="60" t="s">
        <v>18</v>
      </c>
      <c r="C8" s="61">
        <v>2</v>
      </c>
      <c r="D8" s="84">
        <v>6481</v>
      </c>
      <c r="E8" s="71" t="s">
        <v>37</v>
      </c>
      <c r="F8" s="85">
        <v>8567</v>
      </c>
      <c r="G8" s="79">
        <v>16.727</v>
      </c>
      <c r="H8" s="71" t="s">
        <v>66</v>
      </c>
      <c r="I8" s="90">
        <v>22.166</v>
      </c>
      <c r="J8" s="79">
        <v>46.771999999999998</v>
      </c>
      <c r="K8" s="71" t="s">
        <v>63</v>
      </c>
      <c r="L8" s="80">
        <v>62.363</v>
      </c>
    </row>
    <row r="9" spans="2:12" ht="18.75" thickBot="1" x14ac:dyDescent="0.3">
      <c r="B9" s="62" t="s">
        <v>19</v>
      </c>
      <c r="C9" s="63">
        <v>1</v>
      </c>
      <c r="D9" s="86">
        <v>8567</v>
      </c>
      <c r="E9" s="74" t="s">
        <v>38</v>
      </c>
      <c r="F9" s="75"/>
      <c r="G9" s="81">
        <v>22.166</v>
      </c>
      <c r="H9" s="74" t="s">
        <v>67</v>
      </c>
      <c r="I9" s="91"/>
      <c r="J9" s="81">
        <v>62.363</v>
      </c>
      <c r="K9" s="74" t="s">
        <v>64</v>
      </c>
      <c r="L9" s="82"/>
    </row>
    <row r="10" spans="2:12" x14ac:dyDescent="0.25">
      <c r="J10" s="66"/>
      <c r="K10" s="66"/>
      <c r="L10" s="66"/>
    </row>
  </sheetData>
  <mergeCells count="7">
    <mergeCell ref="B1:L1"/>
    <mergeCell ref="C3:D3"/>
    <mergeCell ref="F3:H3"/>
    <mergeCell ref="I3:J3"/>
    <mergeCell ref="D4:F4"/>
    <mergeCell ref="G4:I4"/>
    <mergeCell ref="J4:L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8"/>
  <sheetViews>
    <sheetView workbookViewId="0">
      <selection activeCell="I7" sqref="I7"/>
    </sheetView>
  </sheetViews>
  <sheetFormatPr defaultRowHeight="15" x14ac:dyDescent="0.25"/>
  <cols>
    <col min="2" max="2" width="13.5703125" customWidth="1"/>
    <col min="4" max="4" width="7.28515625" customWidth="1"/>
    <col min="5" max="5" width="8.7109375" customWidth="1"/>
    <col min="6" max="6" width="7.85546875" customWidth="1"/>
    <col min="7" max="7" width="7.28515625" customWidth="1"/>
    <col min="8" max="8" width="8.7109375" customWidth="1"/>
    <col min="9" max="10" width="7.28515625" customWidth="1"/>
    <col min="11" max="11" width="8.7109375" customWidth="1"/>
    <col min="12" max="12" width="7.28515625" customWidth="1"/>
  </cols>
  <sheetData>
    <row r="1" spans="2:12" ht="31.5" customHeight="1" thickBot="1" x14ac:dyDescent="0.3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>
      <c r="B2" s="53" t="s">
        <v>0</v>
      </c>
      <c r="C2" s="99" t="s">
        <v>39</v>
      </c>
      <c r="D2" s="99"/>
      <c r="E2" s="52" t="s">
        <v>40</v>
      </c>
      <c r="F2" s="100" t="s">
        <v>3</v>
      </c>
      <c r="G2" s="101"/>
      <c r="H2" s="101"/>
      <c r="I2" s="99" t="s">
        <v>24</v>
      </c>
      <c r="J2" s="99"/>
      <c r="K2" s="52"/>
      <c r="L2" s="52"/>
    </row>
    <row r="3" spans="2:12" ht="15.75" customHeight="1" thickBot="1" x14ac:dyDescent="0.3">
      <c r="B3" s="55" t="s">
        <v>5</v>
      </c>
      <c r="C3" s="2" t="s">
        <v>6</v>
      </c>
      <c r="D3" s="102" t="s">
        <v>7</v>
      </c>
      <c r="E3" s="103"/>
      <c r="F3" s="104"/>
      <c r="G3" s="102" t="s">
        <v>42</v>
      </c>
      <c r="H3" s="101"/>
      <c r="I3" s="101"/>
      <c r="J3" s="102" t="s">
        <v>44</v>
      </c>
      <c r="K3" s="101"/>
      <c r="L3" s="101"/>
    </row>
    <row r="4" spans="2:12" ht="15.75" customHeight="1" x14ac:dyDescent="0.25">
      <c r="B4" s="3" t="s">
        <v>8</v>
      </c>
      <c r="C4" s="21">
        <v>5</v>
      </c>
      <c r="D4" s="5"/>
      <c r="E4" s="8" t="s">
        <v>36</v>
      </c>
      <c r="F4" s="6">
        <f>822</f>
        <v>822</v>
      </c>
      <c r="G4" s="88"/>
      <c r="H4" s="68" t="s">
        <v>65</v>
      </c>
      <c r="I4" s="89">
        <v>6.89</v>
      </c>
      <c r="J4" s="25"/>
      <c r="K4" s="9" t="s">
        <v>12</v>
      </c>
      <c r="L4" s="44">
        <v>6.4290000000000003</v>
      </c>
    </row>
    <row r="5" spans="2:12" ht="18" x14ac:dyDescent="0.25">
      <c r="B5" s="10" t="s">
        <v>13</v>
      </c>
      <c r="C5" s="22">
        <v>4</v>
      </c>
      <c r="D5" s="12">
        <f>F4</f>
        <v>822</v>
      </c>
      <c r="E5" s="14" t="s">
        <v>37</v>
      </c>
      <c r="F5" s="13">
        <v>1643</v>
      </c>
      <c r="G5" s="79">
        <f>I4</f>
        <v>6.89</v>
      </c>
      <c r="H5" s="71" t="s">
        <v>66</v>
      </c>
      <c r="I5" s="90">
        <v>12.284000000000001</v>
      </c>
      <c r="J5" s="42">
        <f>L4</f>
        <v>6.4290000000000003</v>
      </c>
      <c r="K5" s="14" t="s">
        <v>16</v>
      </c>
      <c r="L5" s="45">
        <v>12.858000000000001</v>
      </c>
    </row>
    <row r="6" spans="2:12" ht="18" x14ac:dyDescent="0.25">
      <c r="B6" s="10" t="s">
        <v>17</v>
      </c>
      <c r="C6" s="22">
        <v>3</v>
      </c>
      <c r="D6" s="12">
        <f>F5</f>
        <v>1643</v>
      </c>
      <c r="E6" s="14" t="s">
        <v>37</v>
      </c>
      <c r="F6" s="13">
        <v>2465</v>
      </c>
      <c r="G6" s="79">
        <f>I5:I5</f>
        <v>12.284000000000001</v>
      </c>
      <c r="H6" s="71" t="s">
        <v>66</v>
      </c>
      <c r="I6" s="90">
        <v>17.677</v>
      </c>
      <c r="J6" s="42">
        <f>L5</f>
        <v>12.858000000000001</v>
      </c>
      <c r="K6" s="14" t="s">
        <v>16</v>
      </c>
      <c r="L6" s="45">
        <v>19.286999999999999</v>
      </c>
    </row>
    <row r="7" spans="2:12" ht="18" x14ac:dyDescent="0.25">
      <c r="B7" s="10" t="s">
        <v>18</v>
      </c>
      <c r="C7" s="22">
        <v>2</v>
      </c>
      <c r="D7" s="12">
        <f>F6</f>
        <v>2465</v>
      </c>
      <c r="E7" s="14" t="s">
        <v>37</v>
      </c>
      <c r="F7" s="13">
        <f>3286</f>
        <v>3286</v>
      </c>
      <c r="G7" s="79">
        <f>I6</f>
        <v>17.677</v>
      </c>
      <c r="H7" s="71" t="s">
        <v>66</v>
      </c>
      <c r="I7" s="90">
        <v>23.071000000000002</v>
      </c>
      <c r="J7" s="42">
        <f>L6</f>
        <v>19.286999999999999</v>
      </c>
      <c r="K7" s="14" t="s">
        <v>16</v>
      </c>
      <c r="L7" s="45">
        <v>25.716000000000001</v>
      </c>
    </row>
    <row r="8" spans="2:12" ht="18.75" thickBot="1" x14ac:dyDescent="0.3">
      <c r="B8" s="15" t="s">
        <v>19</v>
      </c>
      <c r="C8" s="23">
        <v>1</v>
      </c>
      <c r="D8" s="17">
        <f>F7</f>
        <v>3286</v>
      </c>
      <c r="E8" s="19" t="s">
        <v>38</v>
      </c>
      <c r="F8" s="18"/>
      <c r="G8" s="81">
        <f>I7</f>
        <v>23.071000000000002</v>
      </c>
      <c r="H8" s="74" t="s">
        <v>67</v>
      </c>
      <c r="I8" s="91"/>
      <c r="J8" s="43">
        <f>L7</f>
        <v>25.716000000000001</v>
      </c>
      <c r="K8" s="19" t="s">
        <v>22</v>
      </c>
      <c r="L8" s="28"/>
    </row>
    <row r="9" spans="2:12" ht="15.75" thickBot="1" x14ac:dyDescent="0.3"/>
    <row r="10" spans="2:12" ht="15.75" thickBot="1" x14ac:dyDescent="0.3">
      <c r="B10" s="32" t="s">
        <v>0</v>
      </c>
      <c r="C10" s="99" t="s">
        <v>39</v>
      </c>
      <c r="D10" s="99"/>
      <c r="E10" s="31" t="s">
        <v>40</v>
      </c>
      <c r="F10" s="100" t="s">
        <v>3</v>
      </c>
      <c r="G10" s="101"/>
      <c r="H10" s="101"/>
      <c r="I10" s="99" t="s">
        <v>4</v>
      </c>
      <c r="J10" s="99"/>
      <c r="K10" s="31"/>
      <c r="L10" s="31"/>
    </row>
    <row r="11" spans="2:12" ht="15.75" customHeight="1" thickBot="1" x14ac:dyDescent="0.3">
      <c r="B11" s="1" t="s">
        <v>5</v>
      </c>
      <c r="C11" s="2" t="s">
        <v>6</v>
      </c>
      <c r="D11" s="102" t="s">
        <v>7</v>
      </c>
      <c r="E11" s="103"/>
      <c r="F11" s="104"/>
      <c r="G11" s="102" t="s">
        <v>42</v>
      </c>
      <c r="H11" s="101"/>
      <c r="I11" s="101"/>
      <c r="J11" s="102" t="s">
        <v>44</v>
      </c>
      <c r="K11" s="101"/>
      <c r="L11" s="101"/>
    </row>
    <row r="12" spans="2:12" ht="15.75" customHeight="1" x14ac:dyDescent="0.25">
      <c r="B12" s="3" t="s">
        <v>8</v>
      </c>
      <c r="C12" s="21">
        <v>5</v>
      </c>
      <c r="D12" s="5"/>
      <c r="E12" s="8" t="s">
        <v>36</v>
      </c>
      <c r="F12" s="6">
        <f>'[1]ZB3 NV'!K$2876+[1]FAIXAS!$K$10</f>
        <v>910.40499696798497</v>
      </c>
      <c r="G12" s="24"/>
      <c r="H12" s="8" t="s">
        <v>10</v>
      </c>
      <c r="I12" s="38">
        <v>6.5819999999999999</v>
      </c>
      <c r="J12" s="25"/>
      <c r="K12" s="9" t="s">
        <v>12</v>
      </c>
      <c r="L12" s="44">
        <v>6.24</v>
      </c>
    </row>
    <row r="13" spans="2:12" ht="18" x14ac:dyDescent="0.25">
      <c r="B13" s="10" t="s">
        <v>13</v>
      </c>
      <c r="C13" s="22">
        <v>4</v>
      </c>
      <c r="D13" s="12">
        <f>'[1]ZB3 NV'!K$2876+[1]FAIXAS!$K$10</f>
        <v>910.40499696798497</v>
      </c>
      <c r="E13" s="14" t="s">
        <v>37</v>
      </c>
      <c r="F13" s="13">
        <f>'[1]ZB3 NV'!K$4984+[1]FAIXAS!$L$10</f>
        <v>1904.9659117734</v>
      </c>
      <c r="G13" s="42">
        <v>6.5819999999999999</v>
      </c>
      <c r="H13" s="14" t="s">
        <v>15</v>
      </c>
      <c r="I13" s="39">
        <v>11.526</v>
      </c>
      <c r="J13" s="42">
        <v>6.24</v>
      </c>
      <c r="K13" s="14" t="s">
        <v>16</v>
      </c>
      <c r="L13" s="45">
        <v>12.686</v>
      </c>
    </row>
    <row r="14" spans="2:12" ht="18" x14ac:dyDescent="0.25">
      <c r="B14" s="10" t="s">
        <v>17</v>
      </c>
      <c r="C14" s="22">
        <v>3</v>
      </c>
      <c r="D14" s="12">
        <f>'[1]ZB3 NV'!K$4984+[1]FAIXAS!$L$10</f>
        <v>1904.9659117734</v>
      </c>
      <c r="E14" s="14" t="s">
        <v>37</v>
      </c>
      <c r="F14" s="13">
        <f>'[1]ZB3 NV'!K$6327+[1]FAIXAS!$M$10</f>
        <v>2870.1845223197047</v>
      </c>
      <c r="G14" s="42">
        <v>11.526</v>
      </c>
      <c r="H14" s="14" t="s">
        <v>15</v>
      </c>
      <c r="I14" s="39">
        <v>15.686999999999999</v>
      </c>
      <c r="J14" s="42">
        <v>12.686</v>
      </c>
      <c r="K14" s="14" t="s">
        <v>16</v>
      </c>
      <c r="L14" s="45">
        <v>18.988</v>
      </c>
    </row>
    <row r="15" spans="2:12" ht="18" x14ac:dyDescent="0.25">
      <c r="B15" s="10" t="s">
        <v>18</v>
      </c>
      <c r="C15" s="22">
        <v>2</v>
      </c>
      <c r="D15" s="12">
        <f>'[1]ZB3 NV'!K$6327+[1]FAIXAS!$M$10</f>
        <v>2870.1845223197047</v>
      </c>
      <c r="E15" s="14" t="s">
        <v>37</v>
      </c>
      <c r="F15" s="13">
        <f>'[1]ZB3 NV'!K$7238+[1]FAIXAS!$N$10</f>
        <v>3905.3174379817856</v>
      </c>
      <c r="G15" s="42">
        <v>15.686999999999999</v>
      </c>
      <c r="H15" s="14" t="s">
        <v>15</v>
      </c>
      <c r="I15" s="39">
        <v>18.038</v>
      </c>
      <c r="J15" s="42">
        <v>18.988</v>
      </c>
      <c r="K15" s="14" t="s">
        <v>16</v>
      </c>
      <c r="L15" s="45">
        <v>21.856000000000002</v>
      </c>
    </row>
    <row r="16" spans="2:12" ht="18.75" thickBot="1" x14ac:dyDescent="0.3">
      <c r="B16" s="15" t="s">
        <v>19</v>
      </c>
      <c r="C16" s="23">
        <v>1</v>
      </c>
      <c r="D16" s="17">
        <f>'[1]ZB3 NV'!K$7238+[1]FAIXAS!$N$10</f>
        <v>3905.3174379817856</v>
      </c>
      <c r="E16" s="19" t="s">
        <v>38</v>
      </c>
      <c r="F16" s="18"/>
      <c r="G16" s="43">
        <v>18.038</v>
      </c>
      <c r="H16" s="19" t="s">
        <v>21</v>
      </c>
      <c r="I16" s="20"/>
      <c r="J16" s="43">
        <v>21.856000000000002</v>
      </c>
      <c r="K16" s="19" t="s">
        <v>22</v>
      </c>
      <c r="L16" s="28"/>
    </row>
    <row r="17" spans="2:12" ht="15.75" thickBot="1" x14ac:dyDescent="0.3"/>
    <row r="18" spans="2:12" ht="15.75" thickBot="1" x14ac:dyDescent="0.3">
      <c r="B18" s="32" t="s">
        <v>0</v>
      </c>
      <c r="C18" s="99" t="s">
        <v>50</v>
      </c>
      <c r="D18" s="99"/>
      <c r="E18" s="99"/>
      <c r="F18" s="100" t="s">
        <v>3</v>
      </c>
      <c r="G18" s="101"/>
      <c r="H18" s="101"/>
      <c r="I18" s="99" t="s">
        <v>4</v>
      </c>
      <c r="J18" s="99"/>
      <c r="K18" s="31"/>
      <c r="L18" s="31"/>
    </row>
    <row r="19" spans="2:12" ht="15.75" customHeight="1" thickBot="1" x14ac:dyDescent="0.3">
      <c r="B19" s="1" t="s">
        <v>5</v>
      </c>
      <c r="C19" s="2" t="s">
        <v>6</v>
      </c>
      <c r="D19" s="102" t="s">
        <v>7</v>
      </c>
      <c r="E19" s="103"/>
      <c r="F19" s="104"/>
      <c r="G19" s="102" t="s">
        <v>42</v>
      </c>
      <c r="H19" s="101"/>
      <c r="I19" s="101"/>
      <c r="J19" s="102" t="s">
        <v>44</v>
      </c>
      <c r="K19" s="101"/>
      <c r="L19" s="101"/>
    </row>
    <row r="20" spans="2:12" ht="15.75" customHeight="1" x14ac:dyDescent="0.25">
      <c r="B20" s="3" t="s">
        <v>8</v>
      </c>
      <c r="C20" s="21">
        <v>5</v>
      </c>
      <c r="D20" s="5"/>
      <c r="E20" s="8" t="s">
        <v>36</v>
      </c>
      <c r="F20" s="6">
        <f>'[1]ZB3 NV'!M$2876+[1]FAIXAS!$K$10</f>
        <v>1191.1857248983879</v>
      </c>
      <c r="G20" s="24"/>
      <c r="H20" s="8" t="s">
        <v>10</v>
      </c>
      <c r="I20" s="38">
        <v>6.0350000000000001</v>
      </c>
      <c r="J20" s="25"/>
      <c r="K20" s="9" t="s">
        <v>12</v>
      </c>
      <c r="L20" s="44">
        <v>1.6080000000000001</v>
      </c>
    </row>
    <row r="21" spans="2:12" ht="18" x14ac:dyDescent="0.25">
      <c r="B21" s="10" t="s">
        <v>13</v>
      </c>
      <c r="C21" s="22">
        <v>4</v>
      </c>
      <c r="D21" s="12">
        <f>'[1]ZB3 NV'!M$2876+[1]FAIXAS!$K$10</f>
        <v>1191.1857248983879</v>
      </c>
      <c r="E21" s="14" t="s">
        <v>37</v>
      </c>
      <c r="F21" s="13">
        <f>'[1]ZB3 NV'!M$4984+[1]FAIXAS!$L$10</f>
        <v>2715.3657413493329</v>
      </c>
      <c r="G21" s="42">
        <v>6.0350000000000001</v>
      </c>
      <c r="H21" s="14" t="s">
        <v>15</v>
      </c>
      <c r="I21" s="39">
        <v>12.977</v>
      </c>
      <c r="J21" s="42">
        <v>1.6080000000000001</v>
      </c>
      <c r="K21" s="14" t="s">
        <v>16</v>
      </c>
      <c r="L21" s="45">
        <v>6.3609999999999998</v>
      </c>
    </row>
    <row r="22" spans="2:12" ht="18" x14ac:dyDescent="0.25">
      <c r="B22" s="10" t="s">
        <v>17</v>
      </c>
      <c r="C22" s="22">
        <v>3</v>
      </c>
      <c r="D22" s="12">
        <f>'[1]ZB3 NV'!M$4984+[1]FAIXAS!$L$10</f>
        <v>2715.3657413493329</v>
      </c>
      <c r="E22" s="14" t="s">
        <v>37</v>
      </c>
      <c r="F22" s="13">
        <f>'[1]ZB3 NV'!M$6327+[1]FAIXAS!$M$10</f>
        <v>4256.9757945561032</v>
      </c>
      <c r="G22" s="42">
        <v>12.977</v>
      </c>
      <c r="H22" s="14" t="s">
        <v>15</v>
      </c>
      <c r="I22" s="39">
        <v>21.614999999999998</v>
      </c>
      <c r="J22" s="42">
        <v>6.3609999999999998</v>
      </c>
      <c r="K22" s="14" t="s">
        <v>16</v>
      </c>
      <c r="L22" s="45">
        <v>13.962</v>
      </c>
    </row>
    <row r="23" spans="2:12" ht="18" x14ac:dyDescent="0.25">
      <c r="B23" s="10" t="s">
        <v>18</v>
      </c>
      <c r="C23" s="22">
        <v>2</v>
      </c>
      <c r="D23" s="12">
        <f>'[1]ZB3 NV'!M$6327+[1]FAIXAS!$M$10</f>
        <v>4256.9757945561032</v>
      </c>
      <c r="E23" s="14" t="s">
        <v>37</v>
      </c>
      <c r="F23" s="13">
        <f>'[1]ZB3 NV'!M$7238+[1]FAIXAS!$N$10</f>
        <v>6169.9052830298824</v>
      </c>
      <c r="G23" s="42">
        <v>21.614999999999998</v>
      </c>
      <c r="H23" s="14" t="s">
        <v>15</v>
      </c>
      <c r="I23" s="39">
        <v>31.823</v>
      </c>
      <c r="J23" s="42">
        <v>13.962</v>
      </c>
      <c r="K23" s="14" t="s">
        <v>16</v>
      </c>
      <c r="L23" s="45">
        <v>20.074999999999999</v>
      </c>
    </row>
    <row r="24" spans="2:12" ht="18.75" thickBot="1" x14ac:dyDescent="0.3">
      <c r="B24" s="15" t="s">
        <v>19</v>
      </c>
      <c r="C24" s="23">
        <v>1</v>
      </c>
      <c r="D24" s="17">
        <f>'[1]ZB3 NV'!M$7238+[1]FAIXAS!$N$10</f>
        <v>6169.9052830298824</v>
      </c>
      <c r="E24" s="19" t="s">
        <v>38</v>
      </c>
      <c r="F24" s="18"/>
      <c r="G24" s="43">
        <v>31.823</v>
      </c>
      <c r="H24" s="19" t="s">
        <v>21</v>
      </c>
      <c r="I24" s="20"/>
      <c r="J24" s="43">
        <v>20.074999999999999</v>
      </c>
      <c r="K24" s="19" t="s">
        <v>22</v>
      </c>
      <c r="L24" s="28"/>
    </row>
    <row r="25" spans="2:12" ht="15.75" thickBot="1" x14ac:dyDescent="0.3"/>
    <row r="26" spans="2:12" ht="15.75" thickBot="1" x14ac:dyDescent="0.3">
      <c r="B26" s="32" t="s">
        <v>0</v>
      </c>
      <c r="C26" s="99" t="s">
        <v>41</v>
      </c>
      <c r="D26" s="99"/>
      <c r="E26" s="31" t="s">
        <v>40</v>
      </c>
      <c r="F26" s="100" t="s">
        <v>3</v>
      </c>
      <c r="G26" s="101"/>
      <c r="H26" s="101"/>
      <c r="I26" s="99" t="s">
        <v>4</v>
      </c>
      <c r="J26" s="99"/>
      <c r="K26" s="31"/>
      <c r="L26" s="31"/>
    </row>
    <row r="27" spans="2:12" ht="15.75" customHeight="1" thickBot="1" x14ac:dyDescent="0.3">
      <c r="B27" s="1" t="s">
        <v>5</v>
      </c>
      <c r="C27" s="2" t="s">
        <v>6</v>
      </c>
      <c r="D27" s="102" t="s">
        <v>7</v>
      </c>
      <c r="E27" s="103"/>
      <c r="F27" s="104"/>
      <c r="G27" s="102" t="s">
        <v>42</v>
      </c>
      <c r="H27" s="101"/>
      <c r="I27" s="101"/>
      <c r="J27" s="102" t="s">
        <v>44</v>
      </c>
      <c r="K27" s="101"/>
      <c r="L27" s="101"/>
    </row>
    <row r="28" spans="2:12" ht="15.75" customHeight="1" x14ac:dyDescent="0.25">
      <c r="B28" s="3" t="s">
        <v>8</v>
      </c>
      <c r="C28" s="21">
        <v>5</v>
      </c>
      <c r="D28" s="5"/>
      <c r="E28" s="8" t="s">
        <v>36</v>
      </c>
      <c r="F28" s="6">
        <f>'[1]ZB3 NV'!O$2876+[1]FAIXAS!$K$10</f>
        <v>476.08700818269205</v>
      </c>
      <c r="G28" s="24"/>
      <c r="H28" s="8" t="s">
        <v>10</v>
      </c>
      <c r="I28" s="38">
        <v>1.331</v>
      </c>
      <c r="J28" s="25"/>
      <c r="K28" s="9" t="s">
        <v>12</v>
      </c>
      <c r="L28" s="44">
        <v>7.327</v>
      </c>
    </row>
    <row r="29" spans="2:12" ht="18" x14ac:dyDescent="0.25">
      <c r="B29" s="10" t="s">
        <v>13</v>
      </c>
      <c r="C29" s="22">
        <v>4</v>
      </c>
      <c r="D29" s="12">
        <f>'[1]ZB3 NV'!O$2876+[1]FAIXAS!$K$10</f>
        <v>476.08700818269205</v>
      </c>
      <c r="E29" s="14" t="s">
        <v>37</v>
      </c>
      <c r="F29" s="13">
        <f>'[1]ZB3 NV'!O$4984+[1]FAIXAS!$L$10</f>
        <v>921.49569297211542</v>
      </c>
      <c r="G29" s="46">
        <v>1.331</v>
      </c>
      <c r="H29" s="14" t="s">
        <v>15</v>
      </c>
      <c r="I29" s="39">
        <v>5.8840000000000003</v>
      </c>
      <c r="J29" s="42">
        <v>7.327</v>
      </c>
      <c r="K29" s="14" t="s">
        <v>16</v>
      </c>
      <c r="L29" s="45">
        <v>15.326000000000001</v>
      </c>
    </row>
    <row r="30" spans="2:12" ht="18" x14ac:dyDescent="0.25">
      <c r="B30" s="10" t="s">
        <v>17</v>
      </c>
      <c r="C30" s="22">
        <v>3</v>
      </c>
      <c r="D30" s="12">
        <f>'[1]ZB3 NV'!O$4984+[1]FAIXAS!$L$10</f>
        <v>921.49569297211542</v>
      </c>
      <c r="E30" s="14" t="s">
        <v>37</v>
      </c>
      <c r="F30" s="13">
        <f>'[1]ZB3 NV'!O$6327+[1]FAIXAS!$M$10</f>
        <v>1500.6247376470128</v>
      </c>
      <c r="G30" s="46">
        <v>5.8840000000000003</v>
      </c>
      <c r="H30" s="14" t="s">
        <v>15</v>
      </c>
      <c r="I30" s="39">
        <v>10.875</v>
      </c>
      <c r="J30" s="42">
        <v>15.326000000000001</v>
      </c>
      <c r="K30" s="14" t="s">
        <v>16</v>
      </c>
      <c r="L30" s="45">
        <v>27.356999999999999</v>
      </c>
    </row>
    <row r="31" spans="2:12" ht="18" x14ac:dyDescent="0.25">
      <c r="B31" s="10" t="s">
        <v>18</v>
      </c>
      <c r="C31" s="22">
        <v>2</v>
      </c>
      <c r="D31" s="12">
        <f>'[1]ZB3 NV'!O$6327+[1]FAIXAS!$M$10</f>
        <v>1500.6247376470128</v>
      </c>
      <c r="E31" s="14" t="s">
        <v>37</v>
      </c>
      <c r="F31" s="13">
        <f>'[1]ZB3 NV'!O$7238+[1]FAIXAS!$N$10</f>
        <v>2369.3135234464762</v>
      </c>
      <c r="G31" s="46">
        <v>10.875</v>
      </c>
      <c r="H31" s="14" t="s">
        <v>15</v>
      </c>
      <c r="I31" s="39">
        <v>16.695</v>
      </c>
      <c r="J31" s="42">
        <v>27.356999999999999</v>
      </c>
      <c r="K31" s="14" t="s">
        <v>16</v>
      </c>
      <c r="L31" s="45">
        <v>35.543999999999997</v>
      </c>
    </row>
    <row r="32" spans="2:12" ht="18.75" thickBot="1" x14ac:dyDescent="0.3">
      <c r="B32" s="15" t="s">
        <v>19</v>
      </c>
      <c r="C32" s="23">
        <v>1</v>
      </c>
      <c r="D32" s="17">
        <f>'[1]ZB3 NV'!O$7238+[1]FAIXAS!$N$10</f>
        <v>2369.3135234464762</v>
      </c>
      <c r="E32" s="19" t="s">
        <v>38</v>
      </c>
      <c r="F32" s="18"/>
      <c r="G32" s="47">
        <v>16.695</v>
      </c>
      <c r="H32" s="19" t="s">
        <v>21</v>
      </c>
      <c r="I32" s="20"/>
      <c r="J32" s="43">
        <v>35.543999999999997</v>
      </c>
      <c r="K32" s="19" t="s">
        <v>22</v>
      </c>
      <c r="L32" s="28"/>
    </row>
    <row r="33" spans="2:12" ht="15.75" thickBot="1" x14ac:dyDescent="0.3"/>
    <row r="34" spans="2:12" ht="15.75" thickBot="1" x14ac:dyDescent="0.3">
      <c r="B34" s="32" t="s">
        <v>0</v>
      </c>
      <c r="C34" s="99" t="s">
        <v>41</v>
      </c>
      <c r="D34" s="99"/>
      <c r="E34" s="31" t="s">
        <v>40</v>
      </c>
      <c r="F34" s="100" t="s">
        <v>3</v>
      </c>
      <c r="G34" s="101"/>
      <c r="H34" s="101"/>
      <c r="I34" s="99" t="s">
        <v>24</v>
      </c>
      <c r="J34" s="99"/>
      <c r="K34" s="31"/>
      <c r="L34" s="31"/>
    </row>
    <row r="35" spans="2:12" ht="15.75" customHeight="1" thickBot="1" x14ac:dyDescent="0.3">
      <c r="B35" s="1" t="s">
        <v>5</v>
      </c>
      <c r="C35" s="2" t="s">
        <v>6</v>
      </c>
      <c r="D35" s="102" t="s">
        <v>7</v>
      </c>
      <c r="E35" s="103"/>
      <c r="F35" s="104"/>
      <c r="G35" s="102" t="s">
        <v>42</v>
      </c>
      <c r="H35" s="101"/>
      <c r="I35" s="101"/>
      <c r="J35" s="102" t="s">
        <v>44</v>
      </c>
      <c r="K35" s="101"/>
      <c r="L35" s="101"/>
    </row>
    <row r="36" spans="2:12" ht="15.75" customHeight="1" x14ac:dyDescent="0.25">
      <c r="B36" s="3" t="s">
        <v>8</v>
      </c>
      <c r="C36" s="21">
        <v>5</v>
      </c>
      <c r="D36" s="5"/>
      <c r="E36" s="8" t="s">
        <v>36</v>
      </c>
      <c r="F36" s="6">
        <f>'[1]ZB3 NV'!Q$2876+[1]FAIXAS!$K$10</f>
        <v>412.42146243425674</v>
      </c>
      <c r="G36" s="24"/>
      <c r="H36" s="8" t="s">
        <v>10</v>
      </c>
      <c r="I36" s="38">
        <v>0.64200000000000002</v>
      </c>
      <c r="J36" s="25"/>
      <c r="K36" s="9" t="s">
        <v>12</v>
      </c>
      <c r="L36" s="44">
        <v>8.6300000000000008</v>
      </c>
    </row>
    <row r="37" spans="2:12" ht="18" x14ac:dyDescent="0.25">
      <c r="B37" s="10" t="s">
        <v>13</v>
      </c>
      <c r="C37" s="22">
        <v>4</v>
      </c>
      <c r="D37" s="12">
        <f>'[1]ZB3 NV'!Q$2876+[1]FAIXAS!$K$10</f>
        <v>412.42146243425674</v>
      </c>
      <c r="E37" s="14" t="s">
        <v>37</v>
      </c>
      <c r="F37" s="13">
        <f>'[1]ZB3 NV'!Q$4984+[1]FAIXAS!$L$10</f>
        <v>596.58902110653139</v>
      </c>
      <c r="G37" s="42">
        <v>0.64200000000000002</v>
      </c>
      <c r="H37" s="14" t="s">
        <v>15</v>
      </c>
      <c r="I37" s="39">
        <v>3.9649999999999999</v>
      </c>
      <c r="J37" s="42">
        <v>8.6300000000000008</v>
      </c>
      <c r="K37" s="14" t="s">
        <v>16</v>
      </c>
      <c r="L37" s="45">
        <v>17.895</v>
      </c>
    </row>
    <row r="38" spans="2:12" ht="18" x14ac:dyDescent="0.25">
      <c r="B38" s="10" t="s">
        <v>17</v>
      </c>
      <c r="C38" s="22">
        <v>3</v>
      </c>
      <c r="D38" s="12">
        <f>'[1]ZB3 NV'!Q$4984+[1]FAIXAS!$L$10</f>
        <v>596.58902110653139</v>
      </c>
      <c r="E38" s="14" t="s">
        <v>37</v>
      </c>
      <c r="F38" s="13">
        <f>'[1]ZB3 NV'!Q$6327+[1]FAIXAS!$M$10</f>
        <v>862.87615733812231</v>
      </c>
      <c r="G38" s="42">
        <v>3.9649999999999999</v>
      </c>
      <c r="H38" s="14" t="s">
        <v>15</v>
      </c>
      <c r="I38" s="39">
        <v>7.1210000000000004</v>
      </c>
      <c r="J38" s="42">
        <v>17.895</v>
      </c>
      <c r="K38" s="14" t="s">
        <v>16</v>
      </c>
      <c r="L38" s="45">
        <v>31.78</v>
      </c>
    </row>
    <row r="39" spans="2:12" ht="18" x14ac:dyDescent="0.25">
      <c r="B39" s="10" t="s">
        <v>18</v>
      </c>
      <c r="C39" s="22">
        <v>2</v>
      </c>
      <c r="D39" s="12">
        <f>'[1]ZB3 NV'!Q$6327+[1]FAIXAS!$M$10</f>
        <v>862.87615733812231</v>
      </c>
      <c r="E39" s="14" t="s">
        <v>37</v>
      </c>
      <c r="F39" s="13">
        <f>'[1]ZB3 NV'!Q$7238+[1]FAIXAS!$N$10</f>
        <v>1374.0547870990242</v>
      </c>
      <c r="G39" s="42">
        <v>7.1210000000000004</v>
      </c>
      <c r="H39" s="14" t="s">
        <v>15</v>
      </c>
      <c r="I39" s="39">
        <v>10.629</v>
      </c>
      <c r="J39" s="42">
        <v>31.78</v>
      </c>
      <c r="K39" s="14" t="s">
        <v>16</v>
      </c>
      <c r="L39" s="45">
        <v>41.08</v>
      </c>
    </row>
    <row r="40" spans="2:12" ht="18.75" thickBot="1" x14ac:dyDescent="0.3">
      <c r="B40" s="15" t="s">
        <v>19</v>
      </c>
      <c r="C40" s="23">
        <v>1</v>
      </c>
      <c r="D40" s="17">
        <f>'[1]ZB3 NV'!Q$7238+[1]FAIXAS!$N$10</f>
        <v>1374.0547870990242</v>
      </c>
      <c r="E40" s="19" t="s">
        <v>38</v>
      </c>
      <c r="F40" s="18"/>
      <c r="G40" s="43">
        <v>10.629</v>
      </c>
      <c r="H40" s="19" t="s">
        <v>21</v>
      </c>
      <c r="I40" s="20"/>
      <c r="J40" s="43">
        <v>41.08</v>
      </c>
      <c r="K40" s="19" t="s">
        <v>22</v>
      </c>
      <c r="L40" s="28"/>
    </row>
    <row r="41" spans="2:12" ht="15.75" thickBot="1" x14ac:dyDescent="0.3"/>
    <row r="42" spans="2:12" ht="15.75" thickBot="1" x14ac:dyDescent="0.3">
      <c r="B42" s="32" t="s">
        <v>0</v>
      </c>
      <c r="C42" s="99" t="s">
        <v>43</v>
      </c>
      <c r="D42" s="99"/>
      <c r="E42" s="31" t="s">
        <v>40</v>
      </c>
      <c r="F42" s="100" t="s">
        <v>3</v>
      </c>
      <c r="G42" s="101"/>
      <c r="H42" s="101"/>
      <c r="I42" s="99" t="s">
        <v>24</v>
      </c>
      <c r="J42" s="99"/>
      <c r="K42" s="31"/>
      <c r="L42" s="31"/>
    </row>
    <row r="43" spans="2:12" ht="15.75" thickBot="1" x14ac:dyDescent="0.3">
      <c r="B43" s="1" t="s">
        <v>5</v>
      </c>
      <c r="C43" s="2" t="s">
        <v>6</v>
      </c>
      <c r="D43" s="102" t="s">
        <v>7</v>
      </c>
      <c r="E43" s="103"/>
      <c r="F43" s="104"/>
      <c r="G43" s="102" t="s">
        <v>42</v>
      </c>
      <c r="H43" s="101"/>
      <c r="I43" s="101"/>
      <c r="J43" s="102" t="s">
        <v>44</v>
      </c>
      <c r="K43" s="101"/>
      <c r="L43" s="101"/>
    </row>
    <row r="44" spans="2:12" ht="18" x14ac:dyDescent="0.25">
      <c r="B44" s="3" t="s">
        <v>8</v>
      </c>
      <c r="C44" s="21">
        <v>5</v>
      </c>
      <c r="D44" s="5"/>
      <c r="E44" s="8" t="s">
        <v>36</v>
      </c>
      <c r="F44" s="6">
        <f>'[1]ZB3 NV'!S$2876+[1]FAIXAS!$K$10</f>
        <v>776.90494722295625</v>
      </c>
      <c r="G44" s="24"/>
      <c r="H44" s="8" t="s">
        <v>10</v>
      </c>
      <c r="I44" s="38">
        <v>4.0670000000000002</v>
      </c>
      <c r="J44" s="25"/>
      <c r="K44" s="9" t="s">
        <v>12</v>
      </c>
      <c r="L44" s="44">
        <v>13.49</v>
      </c>
    </row>
    <row r="45" spans="2:12" ht="18" x14ac:dyDescent="0.25">
      <c r="B45" s="10" t="s">
        <v>13</v>
      </c>
      <c r="C45" s="22">
        <v>4</v>
      </c>
      <c r="D45" s="12">
        <f>'[1]ZB3 NV'!S$2876+[1]FAIXAS!$K$10</f>
        <v>776.90494722295625</v>
      </c>
      <c r="E45" s="14" t="s">
        <v>37</v>
      </c>
      <c r="F45" s="13">
        <f>'[1]ZB3 NV'!S$4984+[1]FAIXAS!$L$10</f>
        <v>1703.662316424889</v>
      </c>
      <c r="G45" s="42">
        <v>4.0670000000000002</v>
      </c>
      <c r="H45" s="14" t="s">
        <v>15</v>
      </c>
      <c r="I45" s="39">
        <v>9.4670000000000005</v>
      </c>
      <c r="J45" s="42">
        <v>13.49</v>
      </c>
      <c r="K45" s="14" t="s">
        <v>16</v>
      </c>
      <c r="L45" s="45">
        <v>22.553999999999998</v>
      </c>
    </row>
    <row r="46" spans="2:12" ht="18" x14ac:dyDescent="0.25">
      <c r="B46" s="10" t="s">
        <v>17</v>
      </c>
      <c r="C46" s="22">
        <v>3</v>
      </c>
      <c r="D46" s="12">
        <f>'[1]ZB3 NV'!S$4984+[1]FAIXAS!$L$10</f>
        <v>1703.662316424889</v>
      </c>
      <c r="E46" s="14" t="s">
        <v>37</v>
      </c>
      <c r="F46" s="13">
        <f>'[1]ZB3 NV'!S$6327+[1]FAIXAS!$M$10</f>
        <v>2708.8118620156101</v>
      </c>
      <c r="G46" s="42">
        <v>9.4670000000000005</v>
      </c>
      <c r="H46" s="14" t="s">
        <v>15</v>
      </c>
      <c r="I46" s="39">
        <v>15.25</v>
      </c>
      <c r="J46" s="42">
        <v>22.553999999999998</v>
      </c>
      <c r="K46" s="14" t="s">
        <v>16</v>
      </c>
      <c r="L46" s="45">
        <v>37.628</v>
      </c>
    </row>
    <row r="47" spans="2:12" ht="18" x14ac:dyDescent="0.25">
      <c r="B47" s="10" t="s">
        <v>18</v>
      </c>
      <c r="C47" s="22">
        <v>2</v>
      </c>
      <c r="D47" s="12">
        <f>'[1]ZB3 NV'!S$6327+[1]FAIXAS!$M$10</f>
        <v>2708.8118620156101</v>
      </c>
      <c r="E47" s="14" t="s">
        <v>37</v>
      </c>
      <c r="F47" s="13">
        <f>'[1]ZB3 NV'!S$7238+[1]FAIXAS!$N$10</f>
        <v>3896.2974243770236</v>
      </c>
      <c r="G47" s="42">
        <v>15.25</v>
      </c>
      <c r="H47" s="14" t="s">
        <v>15</v>
      </c>
      <c r="I47" s="39">
        <v>21.824000000000002</v>
      </c>
      <c r="J47" s="42">
        <v>37.628</v>
      </c>
      <c r="K47" s="14" t="s">
        <v>16</v>
      </c>
      <c r="L47" s="45">
        <v>46.884999999999998</v>
      </c>
    </row>
    <row r="48" spans="2:12" ht="18.75" thickBot="1" x14ac:dyDescent="0.3">
      <c r="B48" s="15" t="s">
        <v>19</v>
      </c>
      <c r="C48" s="23">
        <v>1</v>
      </c>
      <c r="D48" s="17">
        <f>'[1]ZB3 NV'!S$7238+[1]FAIXAS!$N$10</f>
        <v>3896.2974243770236</v>
      </c>
      <c r="E48" s="19" t="s">
        <v>38</v>
      </c>
      <c r="F48" s="18"/>
      <c r="G48" s="43">
        <v>21.824000000000002</v>
      </c>
      <c r="H48" s="19" t="s">
        <v>21</v>
      </c>
      <c r="I48" s="20"/>
      <c r="J48" s="43">
        <v>46.884999999999998</v>
      </c>
      <c r="K48" s="19" t="s">
        <v>22</v>
      </c>
      <c r="L48" s="28"/>
    </row>
  </sheetData>
  <mergeCells count="37">
    <mergeCell ref="C2:D2"/>
    <mergeCell ref="F2:H2"/>
    <mergeCell ref="I2:J2"/>
    <mergeCell ref="D3:F3"/>
    <mergeCell ref="G3:I3"/>
    <mergeCell ref="J3:L3"/>
    <mergeCell ref="B1:L1"/>
    <mergeCell ref="C42:D42"/>
    <mergeCell ref="F42:H42"/>
    <mergeCell ref="I42:J42"/>
    <mergeCell ref="D43:F43"/>
    <mergeCell ref="G43:I43"/>
    <mergeCell ref="J43:L43"/>
    <mergeCell ref="C34:D34"/>
    <mergeCell ref="F34:H34"/>
    <mergeCell ref="I34:J34"/>
    <mergeCell ref="D35:F35"/>
    <mergeCell ref="G35:I35"/>
    <mergeCell ref="J35:L35"/>
    <mergeCell ref="C26:D26"/>
    <mergeCell ref="F26:H26"/>
    <mergeCell ref="I26:J26"/>
    <mergeCell ref="D27:F27"/>
    <mergeCell ref="G27:I27"/>
    <mergeCell ref="J27:L27"/>
    <mergeCell ref="F18:H18"/>
    <mergeCell ref="I18:J18"/>
    <mergeCell ref="D19:F19"/>
    <mergeCell ref="G19:I19"/>
    <mergeCell ref="J19:L19"/>
    <mergeCell ref="C18:E18"/>
    <mergeCell ref="C10:D10"/>
    <mergeCell ref="F10:H10"/>
    <mergeCell ref="I10:J10"/>
    <mergeCell ref="D11:F11"/>
    <mergeCell ref="G11:I11"/>
    <mergeCell ref="J11:L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workbookViewId="0">
      <selection activeCell="N8" sqref="N8"/>
    </sheetView>
  </sheetViews>
  <sheetFormatPr defaultRowHeight="15" x14ac:dyDescent="0.25"/>
  <cols>
    <col min="2" max="2" width="13.5703125" customWidth="1"/>
    <col min="4" max="4" width="7.28515625" customWidth="1"/>
    <col min="5" max="5" width="9.28515625" customWidth="1"/>
    <col min="6" max="6" width="7.85546875" customWidth="1"/>
    <col min="7" max="7" width="7.28515625" customWidth="1"/>
    <col min="8" max="8" width="8.7109375" customWidth="1"/>
    <col min="9" max="10" width="7.28515625" customWidth="1"/>
    <col min="11" max="11" width="8.7109375" customWidth="1"/>
    <col min="12" max="12" width="7.28515625" customWidth="1"/>
  </cols>
  <sheetData>
    <row r="1" spans="2:12" ht="31.5" customHeight="1" thickBot="1" x14ac:dyDescent="0.3">
      <c r="B1" s="92" t="s">
        <v>52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>
      <c r="B2" s="53" t="s">
        <v>0</v>
      </c>
      <c r="C2" s="99" t="s">
        <v>34</v>
      </c>
      <c r="D2" s="99"/>
      <c r="E2" s="52" t="s">
        <v>35</v>
      </c>
      <c r="F2" s="100" t="s">
        <v>3</v>
      </c>
      <c r="G2" s="101"/>
      <c r="H2" s="101"/>
      <c r="I2" s="99" t="s">
        <v>24</v>
      </c>
      <c r="J2" s="99"/>
      <c r="K2" s="52"/>
      <c r="L2" s="52"/>
    </row>
    <row r="3" spans="2:12" ht="15.75" customHeight="1" thickBot="1" x14ac:dyDescent="0.3">
      <c r="B3" s="55" t="s">
        <v>5</v>
      </c>
      <c r="C3" s="2" t="s">
        <v>6</v>
      </c>
      <c r="D3" s="102" t="s">
        <v>7</v>
      </c>
      <c r="E3" s="103"/>
      <c r="F3" s="104"/>
      <c r="G3" s="102" t="s">
        <v>42</v>
      </c>
      <c r="H3" s="101"/>
      <c r="I3" s="101"/>
      <c r="J3" s="102" t="s">
        <v>44</v>
      </c>
      <c r="K3" s="101"/>
      <c r="L3" s="101"/>
    </row>
    <row r="4" spans="2:12" ht="15.75" customHeight="1" x14ac:dyDescent="0.25">
      <c r="B4" s="3" t="s">
        <v>8</v>
      </c>
      <c r="C4" s="21">
        <v>5</v>
      </c>
      <c r="D4" s="5"/>
      <c r="E4" s="8" t="s">
        <v>36</v>
      </c>
      <c r="F4" s="6">
        <v>727</v>
      </c>
      <c r="G4" s="112"/>
      <c r="H4" s="68" t="s">
        <v>65</v>
      </c>
      <c r="I4" s="89">
        <v>4.1550000000000002</v>
      </c>
      <c r="J4" s="35"/>
      <c r="K4" s="9" t="s">
        <v>12</v>
      </c>
      <c r="L4" s="44">
        <v>5.8380000000000001</v>
      </c>
    </row>
    <row r="5" spans="2:12" ht="18" x14ac:dyDescent="0.25">
      <c r="B5" s="10" t="s">
        <v>13</v>
      </c>
      <c r="C5" s="22">
        <v>4</v>
      </c>
      <c r="D5" s="12">
        <f>F4</f>
        <v>727</v>
      </c>
      <c r="E5" s="14" t="s">
        <v>37</v>
      </c>
      <c r="F5" s="13">
        <v>1453</v>
      </c>
      <c r="G5" s="79">
        <f>I4</f>
        <v>4.1550000000000002</v>
      </c>
      <c r="H5" s="71" t="s">
        <v>66</v>
      </c>
      <c r="I5" s="90">
        <v>8.3059999999999992</v>
      </c>
      <c r="J5" s="42">
        <f>L4</f>
        <v>5.8380000000000001</v>
      </c>
      <c r="K5" s="14" t="s">
        <v>16</v>
      </c>
      <c r="L5" s="45">
        <v>11.675000000000001</v>
      </c>
    </row>
    <row r="6" spans="2:12" ht="18" x14ac:dyDescent="0.25">
      <c r="B6" s="10" t="s">
        <v>17</v>
      </c>
      <c r="C6" s="22">
        <v>3</v>
      </c>
      <c r="D6" s="12">
        <f>F5</f>
        <v>1453</v>
      </c>
      <c r="E6" s="14" t="s">
        <v>37</v>
      </c>
      <c r="F6" s="13">
        <v>2180</v>
      </c>
      <c r="G6" s="79">
        <f>I5</f>
        <v>8.3059999999999992</v>
      </c>
      <c r="H6" s="71" t="s">
        <v>66</v>
      </c>
      <c r="I6" s="90">
        <v>12.457000000000001</v>
      </c>
      <c r="J6" s="42">
        <f>L5</f>
        <v>11.675000000000001</v>
      </c>
      <c r="K6" s="14" t="s">
        <v>16</v>
      </c>
      <c r="L6" s="45">
        <v>17.513000000000002</v>
      </c>
    </row>
    <row r="7" spans="2:12" ht="18" x14ac:dyDescent="0.25">
      <c r="B7" s="10" t="s">
        <v>18</v>
      </c>
      <c r="C7" s="22">
        <v>2</v>
      </c>
      <c r="D7" s="12">
        <f>F6</f>
        <v>2180</v>
      </c>
      <c r="E7" s="14" t="s">
        <v>37</v>
      </c>
      <c r="F7" s="13">
        <v>2906</v>
      </c>
      <c r="G7" s="79">
        <f>I6</f>
        <v>12.457000000000001</v>
      </c>
      <c r="H7" s="71" t="s">
        <v>66</v>
      </c>
      <c r="I7" s="90">
        <v>16.608000000000001</v>
      </c>
      <c r="J7" s="42">
        <f>L6</f>
        <v>17.513000000000002</v>
      </c>
      <c r="K7" s="14" t="s">
        <v>16</v>
      </c>
      <c r="L7" s="45">
        <v>23.35</v>
      </c>
    </row>
    <row r="8" spans="2:12" ht="18.75" thickBot="1" x14ac:dyDescent="0.3">
      <c r="B8" s="15" t="s">
        <v>19</v>
      </c>
      <c r="C8" s="23">
        <v>1</v>
      </c>
      <c r="D8" s="17">
        <f>F7</f>
        <v>2906</v>
      </c>
      <c r="E8" s="19" t="s">
        <v>38</v>
      </c>
      <c r="F8" s="18"/>
      <c r="G8" s="81">
        <f>I7</f>
        <v>16.608000000000001</v>
      </c>
      <c r="H8" s="74" t="s">
        <v>67</v>
      </c>
      <c r="I8" s="91"/>
      <c r="J8" s="43">
        <f>L7</f>
        <v>23.35</v>
      </c>
      <c r="K8" s="19" t="s">
        <v>22</v>
      </c>
      <c r="L8" s="36"/>
    </row>
    <row r="9" spans="2:12" ht="15.75" thickBot="1" x14ac:dyDescent="0.3"/>
    <row r="10" spans="2:12" ht="15.75" thickBot="1" x14ac:dyDescent="0.3">
      <c r="B10" s="32" t="s">
        <v>0</v>
      </c>
      <c r="C10" s="99" t="s">
        <v>34</v>
      </c>
      <c r="D10" s="99"/>
      <c r="E10" s="31" t="s">
        <v>35</v>
      </c>
      <c r="F10" s="100" t="s">
        <v>3</v>
      </c>
      <c r="G10" s="101"/>
      <c r="H10" s="101"/>
      <c r="I10" s="99" t="s">
        <v>4</v>
      </c>
      <c r="J10" s="99"/>
      <c r="K10" s="31"/>
      <c r="L10" s="31"/>
    </row>
    <row r="11" spans="2:12" ht="15.75" thickBot="1" x14ac:dyDescent="0.3">
      <c r="B11" s="1" t="s">
        <v>5</v>
      </c>
      <c r="C11" s="2" t="s">
        <v>6</v>
      </c>
      <c r="D11" s="102" t="s">
        <v>7</v>
      </c>
      <c r="E11" s="103"/>
      <c r="F11" s="104"/>
      <c r="G11" s="102" t="s">
        <v>42</v>
      </c>
      <c r="H11" s="101"/>
      <c r="I11" s="101"/>
      <c r="J11" s="102" t="s">
        <v>44</v>
      </c>
      <c r="K11" s="101"/>
      <c r="L11" s="101"/>
    </row>
    <row r="12" spans="2:12" ht="18" x14ac:dyDescent="0.25">
      <c r="B12" s="3" t="s">
        <v>8</v>
      </c>
      <c r="C12" s="21">
        <v>5</v>
      </c>
      <c r="D12" s="5"/>
      <c r="E12" s="8" t="s">
        <v>36</v>
      </c>
      <c r="F12" s="6">
        <f>'[2]ZB4 NV'!K$5778+[2]FAIXAS!$K$14</f>
        <v>780.24944432355585</v>
      </c>
      <c r="G12" s="37"/>
      <c r="H12" s="8" t="s">
        <v>10</v>
      </c>
      <c r="I12" s="38">
        <v>3.43</v>
      </c>
      <c r="J12" s="35"/>
      <c r="K12" s="9" t="s">
        <v>12</v>
      </c>
      <c r="L12" s="44">
        <v>7.0919999999999996</v>
      </c>
    </row>
    <row r="13" spans="2:12" ht="18" x14ac:dyDescent="0.25">
      <c r="B13" s="10" t="s">
        <v>13</v>
      </c>
      <c r="C13" s="22">
        <v>4</v>
      </c>
      <c r="D13" s="12">
        <f>'[2]ZB4 NV'!K$5778+[2]FAIXAS!$K$14</f>
        <v>780.24944432355585</v>
      </c>
      <c r="E13" s="14" t="s">
        <v>37</v>
      </c>
      <c r="F13" s="13">
        <f>'[2]ZB4 NV'!K$6570+[2]FAIXAS!$L$14</f>
        <v>1930.0843883422881</v>
      </c>
      <c r="G13" s="42">
        <v>3.43</v>
      </c>
      <c r="H13" s="14" t="s">
        <v>15</v>
      </c>
      <c r="I13" s="39">
        <v>8.8160000000000007</v>
      </c>
      <c r="J13" s="42">
        <v>7.0919999999999996</v>
      </c>
      <c r="K13" s="14" t="s">
        <v>16</v>
      </c>
      <c r="L13" s="45">
        <v>15.548</v>
      </c>
    </row>
    <row r="14" spans="2:12" ht="18" x14ac:dyDescent="0.25">
      <c r="B14" s="10" t="s">
        <v>17</v>
      </c>
      <c r="C14" s="22">
        <v>3</v>
      </c>
      <c r="D14" s="12">
        <f>'[2]ZB4 NV'!K$6570+[2]FAIXAS!$L$14</f>
        <v>1930.0843883422881</v>
      </c>
      <c r="E14" s="14" t="s">
        <v>37</v>
      </c>
      <c r="F14" s="13">
        <f>'[2]ZB4 NV'!K$7135+[2]FAIXAS!$M$14</f>
        <v>2710.5566603151783</v>
      </c>
      <c r="G14" s="42">
        <v>8.8160000000000007</v>
      </c>
      <c r="H14" s="14" t="s">
        <v>15</v>
      </c>
      <c r="I14" s="39">
        <v>12.457000000000001</v>
      </c>
      <c r="J14" s="42">
        <v>15.548</v>
      </c>
      <c r="K14" s="14" t="s">
        <v>16</v>
      </c>
      <c r="L14" s="45">
        <v>22.366</v>
      </c>
    </row>
    <row r="15" spans="2:12" ht="18" x14ac:dyDescent="0.25">
      <c r="B15" s="10" t="s">
        <v>18</v>
      </c>
      <c r="C15" s="22">
        <v>2</v>
      </c>
      <c r="D15" s="12">
        <f>'[2]ZB4 NV'!K$7135+[2]FAIXAS!$M$14</f>
        <v>2710.5566603151783</v>
      </c>
      <c r="E15" s="14" t="s">
        <v>37</v>
      </c>
      <c r="F15" s="13">
        <f>'[2]ZB4 NV'!K$7531+[2]FAIXAS!$N$14</f>
        <v>3650.8327498516664</v>
      </c>
      <c r="G15" s="42">
        <v>12.457000000000001</v>
      </c>
      <c r="H15" s="14" t="s">
        <v>15</v>
      </c>
      <c r="I15" s="39">
        <v>16.608000000000001</v>
      </c>
      <c r="J15" s="42">
        <v>22.366</v>
      </c>
      <c r="K15" s="14" t="s">
        <v>16</v>
      </c>
      <c r="L15" s="45">
        <v>29.071000000000002</v>
      </c>
    </row>
    <row r="16" spans="2:12" ht="18.75" thickBot="1" x14ac:dyDescent="0.3">
      <c r="B16" s="15" t="s">
        <v>19</v>
      </c>
      <c r="C16" s="23">
        <v>1</v>
      </c>
      <c r="D16" s="17">
        <f>'[2]ZB4 NV'!K$7531+[2]FAIXAS!$N$14</f>
        <v>3650.8327498516664</v>
      </c>
      <c r="E16" s="19" t="s">
        <v>38</v>
      </c>
      <c r="F16" s="18"/>
      <c r="G16" s="43">
        <v>16.608000000000001</v>
      </c>
      <c r="H16" s="19" t="s">
        <v>21</v>
      </c>
      <c r="I16" s="20"/>
      <c r="J16" s="43">
        <v>29.071000000000002</v>
      </c>
      <c r="K16" s="19" t="s">
        <v>22</v>
      </c>
      <c r="L16" s="36"/>
    </row>
  </sheetData>
  <mergeCells count="13">
    <mergeCell ref="B1:L1"/>
    <mergeCell ref="C10:D10"/>
    <mergeCell ref="F10:H10"/>
    <mergeCell ref="I10:J10"/>
    <mergeCell ref="D11:F11"/>
    <mergeCell ref="G11:I11"/>
    <mergeCell ref="J11:L11"/>
    <mergeCell ref="C2:D2"/>
    <mergeCell ref="F2:H2"/>
    <mergeCell ref="I2:J2"/>
    <mergeCell ref="D3:F3"/>
    <mergeCell ref="G3:I3"/>
    <mergeCell ref="J3:L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workbookViewId="0">
      <selection activeCell="O12" sqref="O12"/>
    </sheetView>
  </sheetViews>
  <sheetFormatPr defaultRowHeight="15" x14ac:dyDescent="0.25"/>
  <cols>
    <col min="2" max="2" width="13.5703125" customWidth="1"/>
    <col min="4" max="4" width="7.28515625" customWidth="1"/>
    <col min="5" max="5" width="8.7109375" customWidth="1"/>
    <col min="6" max="6" width="7.85546875" customWidth="1"/>
    <col min="7" max="7" width="7.28515625" customWidth="1"/>
    <col min="8" max="8" width="8.7109375" customWidth="1"/>
    <col min="9" max="9" width="7.28515625" customWidth="1"/>
    <col min="10" max="10" width="9" customWidth="1"/>
    <col min="11" max="11" width="8.7109375" customWidth="1"/>
    <col min="12" max="12" width="7.28515625" customWidth="1"/>
  </cols>
  <sheetData>
    <row r="1" spans="2:12" ht="31.5" customHeight="1" x14ac:dyDescent="0.25">
      <c r="B1" s="92" t="s">
        <v>52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12" ht="15.75" customHeight="1" thickBot="1" x14ac:dyDescent="0.3">
      <c r="B3" s="48" t="s">
        <v>0</v>
      </c>
      <c r="C3" s="106" t="s">
        <v>68</v>
      </c>
      <c r="D3" s="106"/>
      <c r="E3" s="106"/>
      <c r="F3" s="54" t="s">
        <v>46</v>
      </c>
      <c r="G3" s="105" t="s">
        <v>3</v>
      </c>
      <c r="H3" s="105"/>
      <c r="I3" s="105"/>
      <c r="J3" s="50" t="s">
        <v>4</v>
      </c>
      <c r="K3" s="54"/>
      <c r="L3" s="54"/>
    </row>
    <row r="4" spans="2:12" ht="15.75" thickBot="1" x14ac:dyDescent="0.3">
      <c r="B4" s="55" t="s">
        <v>5</v>
      </c>
      <c r="C4" s="2" t="s">
        <v>6</v>
      </c>
      <c r="D4" s="102" t="s">
        <v>7</v>
      </c>
      <c r="E4" s="103"/>
      <c r="F4" s="104"/>
      <c r="G4" s="102" t="s">
        <v>42</v>
      </c>
      <c r="H4" s="101"/>
      <c r="I4" s="101"/>
      <c r="J4" s="102" t="s">
        <v>44</v>
      </c>
      <c r="K4" s="101"/>
      <c r="L4" s="101"/>
    </row>
    <row r="5" spans="2:12" ht="18" x14ac:dyDescent="0.25">
      <c r="B5" s="3" t="s">
        <v>8</v>
      </c>
      <c r="C5" s="21">
        <v>5</v>
      </c>
      <c r="D5" s="5"/>
      <c r="E5" s="8" t="s">
        <v>36</v>
      </c>
      <c r="F5" s="6">
        <v>2745</v>
      </c>
      <c r="G5" s="88"/>
      <c r="H5" s="68" t="s">
        <v>65</v>
      </c>
      <c r="I5" s="89">
        <v>11.221</v>
      </c>
      <c r="J5" s="25"/>
      <c r="K5" s="9" t="s">
        <v>12</v>
      </c>
      <c r="L5" s="29" t="s">
        <v>11</v>
      </c>
    </row>
    <row r="6" spans="2:12" ht="18" x14ac:dyDescent="0.25">
      <c r="B6" s="10" t="s">
        <v>13</v>
      </c>
      <c r="C6" s="22">
        <v>4</v>
      </c>
      <c r="D6" s="12">
        <f>F5</f>
        <v>2745</v>
      </c>
      <c r="E6" s="14" t="s">
        <v>37</v>
      </c>
      <c r="F6" s="13">
        <v>5489</v>
      </c>
      <c r="G6" s="79">
        <f>I5</f>
        <v>11.221</v>
      </c>
      <c r="H6" s="71" t="s">
        <v>66</v>
      </c>
      <c r="I6" s="90">
        <v>20.318000000000001</v>
      </c>
      <c r="J6" s="26" t="s">
        <v>11</v>
      </c>
      <c r="K6" s="14" t="s">
        <v>16</v>
      </c>
      <c r="L6" s="30" t="s">
        <v>11</v>
      </c>
    </row>
    <row r="7" spans="2:12" ht="18" x14ac:dyDescent="0.25">
      <c r="B7" s="10" t="s">
        <v>17</v>
      </c>
      <c r="C7" s="22">
        <v>3</v>
      </c>
      <c r="D7" s="12">
        <f>F6</f>
        <v>5489</v>
      </c>
      <c r="E7" s="14" t="s">
        <v>37</v>
      </c>
      <c r="F7" s="13">
        <v>8234</v>
      </c>
      <c r="G7" s="79">
        <f>I6</f>
        <v>20.318000000000001</v>
      </c>
      <c r="H7" s="71" t="s">
        <v>66</v>
      </c>
      <c r="I7" s="90">
        <v>29.414000000000001</v>
      </c>
      <c r="J7" s="26" t="s">
        <v>11</v>
      </c>
      <c r="K7" s="14" t="s">
        <v>16</v>
      </c>
      <c r="L7" s="30" t="s">
        <v>11</v>
      </c>
    </row>
    <row r="8" spans="2:12" ht="18" x14ac:dyDescent="0.25">
      <c r="B8" s="10" t="s">
        <v>18</v>
      </c>
      <c r="C8" s="22">
        <v>2</v>
      </c>
      <c r="D8" s="12">
        <f>F7</f>
        <v>8234</v>
      </c>
      <c r="E8" s="14" t="s">
        <v>37</v>
      </c>
      <c r="F8" s="13">
        <v>10978</v>
      </c>
      <c r="G8" s="79">
        <f>I7</f>
        <v>29.414000000000001</v>
      </c>
      <c r="H8" s="71" t="s">
        <v>66</v>
      </c>
      <c r="I8" s="90">
        <v>38.511000000000003</v>
      </c>
      <c r="J8" s="26" t="s">
        <v>11</v>
      </c>
      <c r="K8" s="14" t="s">
        <v>16</v>
      </c>
      <c r="L8" s="30" t="s">
        <v>11</v>
      </c>
    </row>
    <row r="9" spans="2:12" ht="18.75" thickBot="1" x14ac:dyDescent="0.3">
      <c r="B9" s="15" t="s">
        <v>19</v>
      </c>
      <c r="C9" s="23">
        <v>1</v>
      </c>
      <c r="D9" s="17">
        <f>F8</f>
        <v>10978</v>
      </c>
      <c r="E9" s="19" t="s">
        <v>38</v>
      </c>
      <c r="F9" s="18"/>
      <c r="G9" s="81">
        <f>I8</f>
        <v>38.511000000000003</v>
      </c>
      <c r="H9" s="74" t="s">
        <v>67</v>
      </c>
      <c r="I9" s="91"/>
      <c r="J9" s="27" t="s">
        <v>11</v>
      </c>
      <c r="K9" s="19" t="s">
        <v>22</v>
      </c>
      <c r="L9" s="28"/>
    </row>
    <row r="10" spans="2:12" ht="15.75" thickBot="1" x14ac:dyDescent="0.3"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</row>
    <row r="11" spans="2:12" ht="15.75" thickBot="1" x14ac:dyDescent="0.3">
      <c r="B11" s="48" t="s">
        <v>0</v>
      </c>
      <c r="C11" s="106" t="s">
        <v>45</v>
      </c>
      <c r="D11" s="106"/>
      <c r="E11" s="106"/>
      <c r="F11" s="49" t="s">
        <v>46</v>
      </c>
      <c r="G11" s="105" t="s">
        <v>3</v>
      </c>
      <c r="H11" s="105"/>
      <c r="I11" s="105"/>
      <c r="J11" s="50" t="s">
        <v>4</v>
      </c>
      <c r="K11" s="49"/>
      <c r="L11" s="49"/>
    </row>
    <row r="12" spans="2:12" ht="15.75" thickBot="1" x14ac:dyDescent="0.3">
      <c r="B12" s="1" t="s">
        <v>5</v>
      </c>
      <c r="C12" s="2" t="s">
        <v>6</v>
      </c>
      <c r="D12" s="102" t="s">
        <v>7</v>
      </c>
      <c r="E12" s="103"/>
      <c r="F12" s="104"/>
      <c r="G12" s="102" t="s">
        <v>42</v>
      </c>
      <c r="H12" s="101"/>
      <c r="I12" s="101"/>
      <c r="J12" s="102" t="s">
        <v>44</v>
      </c>
      <c r="K12" s="101"/>
      <c r="L12" s="101"/>
    </row>
    <row r="13" spans="2:12" ht="18" x14ac:dyDescent="0.25">
      <c r="B13" s="3" t="s">
        <v>8</v>
      </c>
      <c r="C13" s="21">
        <v>5</v>
      </c>
      <c r="D13" s="5"/>
      <c r="E13" s="8" t="s">
        <v>36</v>
      </c>
      <c r="F13" s="6">
        <f>'[3]ZB6 NV'!K$2552+[3]FAIXAS!$K$19</f>
        <v>17884.725953786248</v>
      </c>
      <c r="G13" s="24"/>
      <c r="H13" s="8" t="s">
        <v>10</v>
      </c>
      <c r="I13" s="38">
        <v>38.798000000000002</v>
      </c>
      <c r="J13" s="25"/>
      <c r="K13" s="9" t="s">
        <v>12</v>
      </c>
      <c r="L13" s="29" t="s">
        <v>11</v>
      </c>
    </row>
    <row r="14" spans="2:12" ht="18" x14ac:dyDescent="0.25">
      <c r="B14" s="10" t="s">
        <v>13</v>
      </c>
      <c r="C14" s="22">
        <v>4</v>
      </c>
      <c r="D14" s="12">
        <f>'[3]ZB6 NV'!K$2552+[3]FAIXAS!$K$19</f>
        <v>17884.725953786248</v>
      </c>
      <c r="E14" s="14" t="s">
        <v>37</v>
      </c>
      <c r="F14" s="13">
        <f>'[3]ZB6 NV'!K$4649+[3]FAIXAS!$L$19</f>
        <v>29531.478997780549</v>
      </c>
      <c r="G14" s="42">
        <v>38.798000000000002</v>
      </c>
      <c r="H14" s="14" t="s">
        <v>15</v>
      </c>
      <c r="I14" s="39">
        <v>48.481000000000002</v>
      </c>
      <c r="J14" s="26" t="s">
        <v>11</v>
      </c>
      <c r="K14" s="14" t="s">
        <v>16</v>
      </c>
      <c r="L14" s="30" t="s">
        <v>11</v>
      </c>
    </row>
    <row r="15" spans="2:12" ht="18" x14ac:dyDescent="0.25">
      <c r="B15" s="10" t="s">
        <v>17</v>
      </c>
      <c r="C15" s="22">
        <v>3</v>
      </c>
      <c r="D15" s="12">
        <f>'[3]ZB6 NV'!K$4649+[3]FAIXAS!$L$19</f>
        <v>29531.478997780549</v>
      </c>
      <c r="E15" s="14" t="s">
        <v>37</v>
      </c>
      <c r="F15" s="13">
        <f>'[3]ZB6 NV'!K$6022+[3]FAIXAS!$M$19</f>
        <v>41019.103507955551</v>
      </c>
      <c r="G15" s="42">
        <v>48.481000000000002</v>
      </c>
      <c r="H15" s="14" t="s">
        <v>15</v>
      </c>
      <c r="I15" s="39">
        <v>55.606000000000002</v>
      </c>
      <c r="J15" s="26" t="s">
        <v>11</v>
      </c>
      <c r="K15" s="14" t="s">
        <v>16</v>
      </c>
      <c r="L15" s="30" t="s">
        <v>11</v>
      </c>
    </row>
    <row r="16" spans="2:12" ht="18" x14ac:dyDescent="0.25">
      <c r="B16" s="10" t="s">
        <v>18</v>
      </c>
      <c r="C16" s="22">
        <v>2</v>
      </c>
      <c r="D16" s="12">
        <f>'[3]ZB6 NV'!K$6022+[3]FAIXAS!$M$19</f>
        <v>41019.103507955551</v>
      </c>
      <c r="E16" s="14" t="s">
        <v>37</v>
      </c>
      <c r="F16" s="13">
        <f>'[3]ZB6 NV'!K$7102+[3]FAIXAS!$N$19</f>
        <v>51910.616192497429</v>
      </c>
      <c r="G16" s="42">
        <v>55.606000000000002</v>
      </c>
      <c r="H16" s="14" t="s">
        <v>15</v>
      </c>
      <c r="I16" s="39">
        <v>67.986000000000004</v>
      </c>
      <c r="J16" s="26" t="s">
        <v>11</v>
      </c>
      <c r="K16" s="14" t="s">
        <v>16</v>
      </c>
      <c r="L16" s="30" t="s">
        <v>11</v>
      </c>
    </row>
    <row r="17" spans="2:12" ht="18.75" thickBot="1" x14ac:dyDescent="0.3">
      <c r="B17" s="15" t="s">
        <v>19</v>
      </c>
      <c r="C17" s="23">
        <v>1</v>
      </c>
      <c r="D17" s="17">
        <f>'[3]ZB6 NV'!K$7102+[3]FAIXAS!$N$19</f>
        <v>51910.616192497429</v>
      </c>
      <c r="E17" s="19" t="s">
        <v>38</v>
      </c>
      <c r="F17" s="18"/>
      <c r="G17" s="43">
        <v>67.986000000000004</v>
      </c>
      <c r="H17" s="19" t="s">
        <v>21</v>
      </c>
      <c r="I17" s="20"/>
      <c r="J17" s="27" t="s">
        <v>11</v>
      </c>
      <c r="K17" s="19" t="s">
        <v>22</v>
      </c>
      <c r="L17" s="28"/>
    </row>
  </sheetData>
  <mergeCells count="11">
    <mergeCell ref="B1:L1"/>
    <mergeCell ref="D12:F12"/>
    <mergeCell ref="G12:I12"/>
    <mergeCell ref="J12:L12"/>
    <mergeCell ref="G11:I11"/>
    <mergeCell ref="C11:E11"/>
    <mergeCell ref="D4:F4"/>
    <mergeCell ref="G4:I4"/>
    <mergeCell ref="J4:L4"/>
    <mergeCell ref="C3:E3"/>
    <mergeCell ref="G3:I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workbookViewId="0">
      <selection activeCell="E18" sqref="E18"/>
    </sheetView>
  </sheetViews>
  <sheetFormatPr defaultRowHeight="15" x14ac:dyDescent="0.25"/>
  <cols>
    <col min="2" max="2" width="9.7109375" customWidth="1"/>
  </cols>
  <sheetData>
    <row r="1" spans="2:12" ht="30" customHeight="1" x14ac:dyDescent="0.25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/>
    <row r="3" spans="2:12" s="66" customFormat="1" ht="15.75" customHeight="1" thickBot="1" x14ac:dyDescent="0.3">
      <c r="B3" s="64" t="s">
        <v>0</v>
      </c>
      <c r="C3" s="93" t="s">
        <v>58</v>
      </c>
      <c r="D3" s="93"/>
      <c r="E3" s="65" t="s">
        <v>59</v>
      </c>
      <c r="F3" s="94" t="s">
        <v>3</v>
      </c>
      <c r="G3" s="95"/>
      <c r="H3" s="95"/>
      <c r="I3" s="93" t="s">
        <v>4</v>
      </c>
      <c r="J3" s="93"/>
      <c r="K3" s="65"/>
      <c r="L3" s="65"/>
    </row>
    <row r="4" spans="2:12" ht="29.25" customHeight="1" thickBot="1" x14ac:dyDescent="0.3">
      <c r="B4" s="56" t="s">
        <v>5</v>
      </c>
      <c r="C4" s="57" t="s">
        <v>6</v>
      </c>
      <c r="D4" s="96" t="s">
        <v>53</v>
      </c>
      <c r="E4" s="97"/>
      <c r="F4" s="98"/>
      <c r="G4" s="96" t="s">
        <v>54</v>
      </c>
      <c r="H4" s="95"/>
      <c r="I4" s="95"/>
      <c r="J4" s="96" t="s">
        <v>55</v>
      </c>
      <c r="K4" s="95"/>
      <c r="L4" s="95"/>
    </row>
    <row r="5" spans="2:12" ht="18" x14ac:dyDescent="0.25">
      <c r="B5" s="58" t="s">
        <v>8</v>
      </c>
      <c r="C5" s="59">
        <v>5</v>
      </c>
      <c r="D5" s="67"/>
      <c r="E5" s="68" t="s">
        <v>36</v>
      </c>
      <c r="F5" s="83">
        <v>12566</v>
      </c>
      <c r="G5" s="88"/>
      <c r="H5" s="68" t="s">
        <v>65</v>
      </c>
      <c r="I5" s="89">
        <v>34.482999999999997</v>
      </c>
      <c r="J5" s="9" t="s">
        <v>11</v>
      </c>
      <c r="K5" s="9" t="s">
        <v>12</v>
      </c>
      <c r="L5" s="9" t="s">
        <v>11</v>
      </c>
    </row>
    <row r="6" spans="2:12" ht="18" x14ac:dyDescent="0.25">
      <c r="B6" s="60" t="s">
        <v>13</v>
      </c>
      <c r="C6" s="61">
        <v>4</v>
      </c>
      <c r="D6" s="84">
        <v>12566</v>
      </c>
      <c r="E6" s="71" t="s">
        <v>37</v>
      </c>
      <c r="F6" s="85">
        <v>18622</v>
      </c>
      <c r="G6" s="79">
        <v>34.482999999999997</v>
      </c>
      <c r="H6" s="71" t="s">
        <v>66</v>
      </c>
      <c r="I6" s="90">
        <v>52.805</v>
      </c>
      <c r="J6" s="14" t="s">
        <v>11</v>
      </c>
      <c r="K6" s="14" t="s">
        <v>16</v>
      </c>
      <c r="L6" s="14" t="s">
        <v>11</v>
      </c>
    </row>
    <row r="7" spans="2:12" ht="18" x14ac:dyDescent="0.25">
      <c r="B7" s="60" t="s">
        <v>17</v>
      </c>
      <c r="C7" s="61">
        <v>3</v>
      </c>
      <c r="D7" s="84">
        <v>18622</v>
      </c>
      <c r="E7" s="71" t="s">
        <v>37</v>
      </c>
      <c r="F7" s="85">
        <v>24679</v>
      </c>
      <c r="G7" s="79">
        <v>52.805</v>
      </c>
      <c r="H7" s="71" t="s">
        <v>66</v>
      </c>
      <c r="I7" s="90">
        <v>71.126000000000005</v>
      </c>
      <c r="J7" s="14" t="s">
        <v>11</v>
      </c>
      <c r="K7" s="14" t="s">
        <v>16</v>
      </c>
      <c r="L7" s="14" t="s">
        <v>11</v>
      </c>
    </row>
    <row r="8" spans="2:12" ht="18" x14ac:dyDescent="0.25">
      <c r="B8" s="60" t="s">
        <v>18</v>
      </c>
      <c r="C8" s="61">
        <v>2</v>
      </c>
      <c r="D8" s="84">
        <v>24679</v>
      </c>
      <c r="E8" s="71" t="s">
        <v>37</v>
      </c>
      <c r="F8" s="85">
        <v>30735</v>
      </c>
      <c r="G8" s="79">
        <v>71.126000000000005</v>
      </c>
      <c r="H8" s="71" t="s">
        <v>66</v>
      </c>
      <c r="I8" s="90">
        <v>89.447999999999993</v>
      </c>
      <c r="J8" s="14" t="s">
        <v>11</v>
      </c>
      <c r="K8" s="14" t="s">
        <v>16</v>
      </c>
      <c r="L8" s="14" t="s">
        <v>11</v>
      </c>
    </row>
    <row r="9" spans="2:12" ht="18.75" thickBot="1" x14ac:dyDescent="0.3">
      <c r="B9" s="62" t="s">
        <v>19</v>
      </c>
      <c r="C9" s="63">
        <v>1</v>
      </c>
      <c r="D9" s="86">
        <v>30735</v>
      </c>
      <c r="E9" s="74" t="s">
        <v>38</v>
      </c>
      <c r="F9" s="87"/>
      <c r="G9" s="81">
        <v>89.447999999999993</v>
      </c>
      <c r="H9" s="74" t="s">
        <v>67</v>
      </c>
      <c r="I9" s="91"/>
      <c r="J9" s="19" t="s">
        <v>11</v>
      </c>
      <c r="K9" s="19" t="s">
        <v>22</v>
      </c>
      <c r="L9" s="19"/>
    </row>
  </sheetData>
  <mergeCells count="7">
    <mergeCell ref="B1:L1"/>
    <mergeCell ref="C3:D3"/>
    <mergeCell ref="F3:H3"/>
    <mergeCell ref="I3:J3"/>
    <mergeCell ref="D4:F4"/>
    <mergeCell ref="G4:I4"/>
    <mergeCell ref="J4:L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4"/>
  <sheetViews>
    <sheetView workbookViewId="0">
      <selection activeCell="O8" sqref="O8"/>
    </sheetView>
  </sheetViews>
  <sheetFormatPr defaultRowHeight="15" x14ac:dyDescent="0.25"/>
  <cols>
    <col min="2" max="2" width="13.5703125" customWidth="1"/>
    <col min="4" max="4" width="7.28515625" customWidth="1"/>
    <col min="5" max="5" width="8.7109375" customWidth="1"/>
    <col min="6" max="7" width="7.28515625" customWidth="1"/>
    <col min="8" max="8" width="8.7109375" customWidth="1"/>
    <col min="9" max="10" width="7.28515625" customWidth="1"/>
    <col min="11" max="11" width="8.7109375" customWidth="1"/>
    <col min="12" max="12" width="7.28515625" customWidth="1"/>
  </cols>
  <sheetData>
    <row r="1" spans="2:12" ht="31.5" customHeight="1" thickBot="1" x14ac:dyDescent="0.3">
      <c r="B1" s="92" t="s">
        <v>52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2:12" ht="15.75" thickBot="1" x14ac:dyDescent="0.3">
      <c r="B2" s="53" t="s">
        <v>0</v>
      </c>
      <c r="C2" s="99" t="s">
        <v>1</v>
      </c>
      <c r="D2" s="99"/>
      <c r="E2" s="52" t="s">
        <v>2</v>
      </c>
      <c r="F2" s="100" t="s">
        <v>3</v>
      </c>
      <c r="G2" s="101"/>
      <c r="H2" s="101"/>
      <c r="I2" s="99" t="s">
        <v>24</v>
      </c>
      <c r="J2" s="99"/>
      <c r="K2" s="52"/>
      <c r="L2" s="52"/>
    </row>
    <row r="3" spans="2:12" ht="15.75" thickBot="1" x14ac:dyDescent="0.3">
      <c r="B3" s="55" t="s">
        <v>5</v>
      </c>
      <c r="C3" s="2" t="s">
        <v>6</v>
      </c>
      <c r="D3" s="109" t="s">
        <v>7</v>
      </c>
      <c r="E3" s="110"/>
      <c r="F3" s="111"/>
      <c r="G3" s="102" t="s">
        <v>42</v>
      </c>
      <c r="H3" s="101"/>
      <c r="I3" s="101"/>
      <c r="J3" s="102" t="s">
        <v>44</v>
      </c>
      <c r="K3" s="101"/>
      <c r="L3" s="101"/>
    </row>
    <row r="4" spans="2:12" ht="18" x14ac:dyDescent="0.25">
      <c r="B4" s="3" t="s">
        <v>8</v>
      </c>
      <c r="C4" s="4">
        <v>5</v>
      </c>
      <c r="D4" s="5"/>
      <c r="E4" s="8" t="s">
        <v>9</v>
      </c>
      <c r="F4" s="6">
        <v>5209</v>
      </c>
      <c r="G4" s="113"/>
      <c r="H4" s="68" t="s">
        <v>65</v>
      </c>
      <c r="I4" s="89">
        <v>24.138000000000002</v>
      </c>
      <c r="J4" s="9" t="s">
        <v>11</v>
      </c>
      <c r="K4" s="9" t="s">
        <v>12</v>
      </c>
      <c r="L4" s="9" t="s">
        <v>11</v>
      </c>
    </row>
    <row r="5" spans="2:12" ht="18" x14ac:dyDescent="0.25">
      <c r="B5" s="10" t="s">
        <v>13</v>
      </c>
      <c r="C5" s="11">
        <v>4</v>
      </c>
      <c r="D5" s="12">
        <f>F4</f>
        <v>5209</v>
      </c>
      <c r="E5" s="14" t="s">
        <v>14</v>
      </c>
      <c r="F5" s="13">
        <v>8365</v>
      </c>
      <c r="G5" s="114">
        <f>I4</f>
        <v>24.138000000000002</v>
      </c>
      <c r="H5" s="71" t="s">
        <v>66</v>
      </c>
      <c r="I5" s="90">
        <v>38.206000000000003</v>
      </c>
      <c r="J5" s="14" t="s">
        <v>11</v>
      </c>
      <c r="K5" s="14" t="s">
        <v>16</v>
      </c>
      <c r="L5" s="14" t="s">
        <v>11</v>
      </c>
    </row>
    <row r="6" spans="2:12" ht="18" x14ac:dyDescent="0.25">
      <c r="B6" s="10" t="s">
        <v>17</v>
      </c>
      <c r="C6" s="11">
        <v>3</v>
      </c>
      <c r="D6" s="12">
        <f>F5</f>
        <v>8365</v>
      </c>
      <c r="E6" s="14" t="s">
        <v>14</v>
      </c>
      <c r="F6" s="13">
        <v>11520</v>
      </c>
      <c r="G6" s="114">
        <f>I5</f>
        <v>38.206000000000003</v>
      </c>
      <c r="H6" s="71" t="s">
        <v>66</v>
      </c>
      <c r="I6" s="90">
        <v>52.274000000000001</v>
      </c>
      <c r="J6" s="14" t="s">
        <v>11</v>
      </c>
      <c r="K6" s="14" t="s">
        <v>16</v>
      </c>
      <c r="L6" s="14" t="s">
        <v>11</v>
      </c>
    </row>
    <row r="7" spans="2:12" ht="18" x14ac:dyDescent="0.25">
      <c r="B7" s="10" t="s">
        <v>18</v>
      </c>
      <c r="C7" s="11">
        <v>2</v>
      </c>
      <c r="D7" s="12">
        <f>F6</f>
        <v>11520</v>
      </c>
      <c r="E7" s="14" t="s">
        <v>14</v>
      </c>
      <c r="F7" s="13">
        <v>14676</v>
      </c>
      <c r="G7" s="114">
        <f>I6</f>
        <v>52.274000000000001</v>
      </c>
      <c r="H7" s="71" t="s">
        <v>66</v>
      </c>
      <c r="I7" s="90">
        <v>66.341999999999999</v>
      </c>
      <c r="J7" s="14" t="s">
        <v>11</v>
      </c>
      <c r="K7" s="14" t="s">
        <v>16</v>
      </c>
      <c r="L7" s="14" t="s">
        <v>11</v>
      </c>
    </row>
    <row r="8" spans="2:12" ht="18.75" thickBot="1" x14ac:dyDescent="0.3">
      <c r="B8" s="15" t="s">
        <v>19</v>
      </c>
      <c r="C8" s="16">
        <v>1</v>
      </c>
      <c r="D8" s="17">
        <f>F7</f>
        <v>14676</v>
      </c>
      <c r="E8" s="19" t="s">
        <v>20</v>
      </c>
      <c r="F8" s="18"/>
      <c r="G8" s="115">
        <f>I7</f>
        <v>66.341999999999999</v>
      </c>
      <c r="H8" s="74" t="s">
        <v>67</v>
      </c>
      <c r="I8" s="91"/>
      <c r="J8" s="19" t="s">
        <v>11</v>
      </c>
      <c r="K8" s="19" t="s">
        <v>22</v>
      </c>
      <c r="L8" s="19"/>
    </row>
    <row r="9" spans="2:12" ht="15.75" thickBot="1" x14ac:dyDescent="0.3"/>
    <row r="10" spans="2:12" ht="15.75" thickBot="1" x14ac:dyDescent="0.3">
      <c r="B10" s="34" t="s">
        <v>0</v>
      </c>
      <c r="C10" s="99" t="s">
        <v>1</v>
      </c>
      <c r="D10" s="99"/>
      <c r="E10" s="33" t="s">
        <v>2</v>
      </c>
      <c r="F10" s="100" t="s">
        <v>3</v>
      </c>
      <c r="G10" s="101"/>
      <c r="H10" s="101"/>
      <c r="I10" s="99" t="s">
        <v>4</v>
      </c>
      <c r="J10" s="99"/>
      <c r="K10" s="33"/>
      <c r="L10" s="33"/>
    </row>
    <row r="11" spans="2:12" ht="15.75" thickBot="1" x14ac:dyDescent="0.3">
      <c r="B11" s="1" t="s">
        <v>5</v>
      </c>
      <c r="C11" s="2" t="s">
        <v>6</v>
      </c>
      <c r="D11" s="109" t="s">
        <v>7</v>
      </c>
      <c r="E11" s="110"/>
      <c r="F11" s="111"/>
      <c r="G11" s="102" t="s">
        <v>42</v>
      </c>
      <c r="H11" s="101"/>
      <c r="I11" s="101"/>
      <c r="J11" s="102" t="s">
        <v>44</v>
      </c>
      <c r="K11" s="101"/>
      <c r="L11" s="101"/>
    </row>
    <row r="12" spans="2:12" ht="15.75" customHeight="1" x14ac:dyDescent="0.25">
      <c r="B12" s="3" t="s">
        <v>8</v>
      </c>
      <c r="C12" s="4">
        <v>5</v>
      </c>
      <c r="D12" s="5"/>
      <c r="E12" s="8" t="s">
        <v>9</v>
      </c>
      <c r="F12" s="6">
        <v>9962.4300268180414</v>
      </c>
      <c r="G12" s="7"/>
      <c r="H12" s="8" t="s">
        <v>10</v>
      </c>
      <c r="I12" s="38">
        <v>18.111999999999998</v>
      </c>
      <c r="J12" s="9" t="s">
        <v>11</v>
      </c>
      <c r="K12" s="9" t="s">
        <v>12</v>
      </c>
      <c r="L12" s="9" t="s">
        <v>11</v>
      </c>
    </row>
    <row r="13" spans="2:12" ht="18" x14ac:dyDescent="0.25">
      <c r="B13" s="10" t="s">
        <v>13</v>
      </c>
      <c r="C13" s="11">
        <v>4</v>
      </c>
      <c r="D13" s="12">
        <v>5226.7550380000002</v>
      </c>
      <c r="E13" s="14" t="s">
        <v>14</v>
      </c>
      <c r="F13" s="13">
        <v>13593.819475692617</v>
      </c>
      <c r="G13" s="40">
        <v>18.111999999999998</v>
      </c>
      <c r="H13" s="14" t="s">
        <v>15</v>
      </c>
      <c r="I13" s="39">
        <v>28.96</v>
      </c>
      <c r="J13" s="14" t="s">
        <v>11</v>
      </c>
      <c r="K13" s="14" t="s">
        <v>16</v>
      </c>
      <c r="L13" s="14" t="s">
        <v>11</v>
      </c>
    </row>
    <row r="14" spans="2:12" ht="18" x14ac:dyDescent="0.25">
      <c r="B14" s="10" t="s">
        <v>17</v>
      </c>
      <c r="C14" s="11">
        <v>3</v>
      </c>
      <c r="D14" s="12">
        <v>8437.8174450000006</v>
      </c>
      <c r="E14" s="14" t="s">
        <v>14</v>
      </c>
      <c r="F14" s="13">
        <v>17495.841751137064</v>
      </c>
      <c r="G14" s="40">
        <v>28.96</v>
      </c>
      <c r="H14" s="14" t="s">
        <v>15</v>
      </c>
      <c r="I14" s="39">
        <v>38.712000000000003</v>
      </c>
      <c r="J14" s="14" t="s">
        <v>11</v>
      </c>
      <c r="K14" s="14" t="s">
        <v>16</v>
      </c>
      <c r="L14" s="14" t="s">
        <v>11</v>
      </c>
    </row>
    <row r="15" spans="2:12" ht="18" x14ac:dyDescent="0.25">
      <c r="B15" s="10" t="s">
        <v>18</v>
      </c>
      <c r="C15" s="11">
        <v>2</v>
      </c>
      <c r="D15" s="12">
        <v>35666.748939999998</v>
      </c>
      <c r="E15" s="14" t="s">
        <v>14</v>
      </c>
      <c r="F15" s="13">
        <v>21698.068877686317</v>
      </c>
      <c r="G15" s="40">
        <v>38.712000000000003</v>
      </c>
      <c r="H15" s="14" t="s">
        <v>15</v>
      </c>
      <c r="I15" s="39">
        <v>51.45</v>
      </c>
      <c r="J15" s="14" t="s">
        <v>11</v>
      </c>
      <c r="K15" s="14" t="s">
        <v>16</v>
      </c>
      <c r="L15" s="14" t="s">
        <v>11</v>
      </c>
    </row>
    <row r="16" spans="2:12" ht="18.75" thickBot="1" x14ac:dyDescent="0.3">
      <c r="B16" s="15" t="s">
        <v>19</v>
      </c>
      <c r="C16" s="16">
        <v>1</v>
      </c>
      <c r="D16" s="17">
        <v>52893.212910000002</v>
      </c>
      <c r="E16" s="19" t="s">
        <v>20</v>
      </c>
      <c r="F16" s="18"/>
      <c r="G16" s="41">
        <v>51.45</v>
      </c>
      <c r="H16" s="19" t="s">
        <v>21</v>
      </c>
      <c r="I16" s="20"/>
      <c r="J16" s="19" t="s">
        <v>11</v>
      </c>
      <c r="K16" s="19" t="s">
        <v>22</v>
      </c>
      <c r="L16" s="19"/>
    </row>
    <row r="17" spans="2:12" ht="15.75" thickBot="1" x14ac:dyDescent="0.3"/>
    <row r="18" spans="2:12" ht="15.75" thickBot="1" x14ac:dyDescent="0.3">
      <c r="B18" s="34" t="s">
        <v>0</v>
      </c>
      <c r="C18" s="99" t="s">
        <v>23</v>
      </c>
      <c r="D18" s="99"/>
      <c r="E18" s="33" t="s">
        <v>2</v>
      </c>
      <c r="F18" s="100" t="s">
        <v>3</v>
      </c>
      <c r="G18" s="101"/>
      <c r="H18" s="101"/>
      <c r="I18" s="99" t="s">
        <v>4</v>
      </c>
      <c r="J18" s="99"/>
      <c r="K18" s="33"/>
      <c r="L18" s="33"/>
    </row>
    <row r="19" spans="2:12" ht="15.75" thickBot="1" x14ac:dyDescent="0.3">
      <c r="B19" s="1" t="s">
        <v>5</v>
      </c>
      <c r="C19" s="2" t="s">
        <v>6</v>
      </c>
      <c r="D19" s="102" t="s">
        <v>7</v>
      </c>
      <c r="E19" s="103"/>
      <c r="F19" s="104"/>
      <c r="G19" s="102" t="s">
        <v>42</v>
      </c>
      <c r="H19" s="101"/>
      <c r="I19" s="101"/>
      <c r="J19" s="102" t="s">
        <v>44</v>
      </c>
      <c r="K19" s="101"/>
      <c r="L19" s="101"/>
    </row>
    <row r="20" spans="2:12" ht="15.75" customHeight="1" x14ac:dyDescent="0.25">
      <c r="B20" s="3" t="s">
        <v>8</v>
      </c>
      <c r="C20" s="21">
        <v>5</v>
      </c>
      <c r="D20" s="5"/>
      <c r="E20" s="8" t="s">
        <v>9</v>
      </c>
      <c r="F20" s="6">
        <v>8669.0484536586246</v>
      </c>
      <c r="G20" s="7"/>
      <c r="H20" s="8" t="s">
        <v>10</v>
      </c>
      <c r="I20" s="38">
        <v>29.614999999999998</v>
      </c>
      <c r="J20" s="9" t="s">
        <v>11</v>
      </c>
      <c r="K20" s="9" t="s">
        <v>12</v>
      </c>
      <c r="L20" s="9" t="s">
        <v>11</v>
      </c>
    </row>
    <row r="21" spans="2:12" ht="18" x14ac:dyDescent="0.25">
      <c r="B21" s="10" t="s">
        <v>13</v>
      </c>
      <c r="C21" s="22">
        <v>4</v>
      </c>
      <c r="D21" s="12">
        <v>8669.0484536586246</v>
      </c>
      <c r="E21" s="14" t="s">
        <v>14</v>
      </c>
      <c r="F21" s="13">
        <v>13147.70485566324</v>
      </c>
      <c r="G21" s="40">
        <v>29.614999999999998</v>
      </c>
      <c r="H21" s="14" t="s">
        <v>15</v>
      </c>
      <c r="I21" s="39">
        <v>41.701999999999998</v>
      </c>
      <c r="J21" s="14" t="s">
        <v>11</v>
      </c>
      <c r="K21" s="14" t="s">
        <v>16</v>
      </c>
      <c r="L21" s="14" t="s">
        <v>11</v>
      </c>
    </row>
    <row r="22" spans="2:12" ht="18" x14ac:dyDescent="0.25">
      <c r="B22" s="10" t="s">
        <v>17</v>
      </c>
      <c r="C22" s="22">
        <v>3</v>
      </c>
      <c r="D22" s="12">
        <v>13147.70485566324</v>
      </c>
      <c r="E22" s="14" t="s">
        <v>14</v>
      </c>
      <c r="F22" s="13">
        <v>18661.456809794417</v>
      </c>
      <c r="G22" s="40">
        <v>41.701999999999998</v>
      </c>
      <c r="H22" s="14" t="s">
        <v>15</v>
      </c>
      <c r="I22" s="39">
        <v>33.293999999999997</v>
      </c>
      <c r="J22" s="14" t="s">
        <v>11</v>
      </c>
      <c r="K22" s="14" t="s">
        <v>16</v>
      </c>
      <c r="L22" s="14" t="s">
        <v>11</v>
      </c>
    </row>
    <row r="23" spans="2:12" ht="18" x14ac:dyDescent="0.25">
      <c r="B23" s="10" t="s">
        <v>18</v>
      </c>
      <c r="C23" s="22">
        <v>2</v>
      </c>
      <c r="D23" s="12">
        <v>18661.456809794417</v>
      </c>
      <c r="E23" s="14" t="s">
        <v>14</v>
      </c>
      <c r="F23" s="13">
        <v>22610.870160898761</v>
      </c>
      <c r="G23" s="40">
        <v>33.293999999999997</v>
      </c>
      <c r="H23" s="14" t="s">
        <v>15</v>
      </c>
      <c r="I23" s="39">
        <v>45.125</v>
      </c>
      <c r="J23" s="14" t="s">
        <v>11</v>
      </c>
      <c r="K23" s="14" t="s">
        <v>16</v>
      </c>
      <c r="L23" s="14" t="s">
        <v>11</v>
      </c>
    </row>
    <row r="24" spans="2:12" ht="18.75" thickBot="1" x14ac:dyDescent="0.3">
      <c r="B24" s="15" t="s">
        <v>19</v>
      </c>
      <c r="C24" s="23">
        <v>1</v>
      </c>
      <c r="D24" s="17">
        <v>22610.870160898761</v>
      </c>
      <c r="E24" s="19" t="s">
        <v>20</v>
      </c>
      <c r="F24" s="18"/>
      <c r="G24" s="41">
        <v>45.125</v>
      </c>
      <c r="H24" s="19" t="s">
        <v>21</v>
      </c>
      <c r="I24" s="20"/>
      <c r="J24" s="19" t="s">
        <v>11</v>
      </c>
      <c r="K24" s="19" t="s">
        <v>22</v>
      </c>
      <c r="L24" s="19"/>
    </row>
    <row r="25" spans="2:12" ht="15.75" thickBot="1" x14ac:dyDescent="0.3"/>
    <row r="26" spans="2:12" ht="15.75" thickBot="1" x14ac:dyDescent="0.3">
      <c r="B26" s="34" t="s">
        <v>0</v>
      </c>
      <c r="C26" s="99" t="s">
        <v>23</v>
      </c>
      <c r="D26" s="99"/>
      <c r="E26" s="33" t="s">
        <v>2</v>
      </c>
      <c r="F26" s="100" t="s">
        <v>3</v>
      </c>
      <c r="G26" s="101"/>
      <c r="H26" s="101"/>
      <c r="I26" s="99" t="s">
        <v>24</v>
      </c>
      <c r="J26" s="99"/>
      <c r="K26" s="33"/>
      <c r="L26" s="33"/>
    </row>
    <row r="27" spans="2:12" ht="15.75" thickBot="1" x14ac:dyDescent="0.3">
      <c r="B27" s="1" t="s">
        <v>5</v>
      </c>
      <c r="C27" s="2" t="s">
        <v>6</v>
      </c>
      <c r="D27" s="102" t="s">
        <v>7</v>
      </c>
      <c r="E27" s="103"/>
      <c r="F27" s="104"/>
      <c r="G27" s="102" t="s">
        <v>42</v>
      </c>
      <c r="H27" s="101"/>
      <c r="I27" s="101"/>
      <c r="J27" s="102" t="s">
        <v>44</v>
      </c>
      <c r="K27" s="101"/>
      <c r="L27" s="101"/>
    </row>
    <row r="28" spans="2:12" ht="15.75" customHeight="1" x14ac:dyDescent="0.25">
      <c r="B28" s="3" t="s">
        <v>8</v>
      </c>
      <c r="C28" s="21">
        <v>5</v>
      </c>
      <c r="D28" s="5"/>
      <c r="E28" s="8" t="s">
        <v>9</v>
      </c>
      <c r="F28" s="6">
        <v>5827.6040020687296</v>
      </c>
      <c r="G28" s="7"/>
      <c r="H28" s="8" t="s">
        <v>10</v>
      </c>
      <c r="I28" s="38">
        <v>42.786999999999999</v>
      </c>
      <c r="J28" s="9" t="s">
        <v>11</v>
      </c>
      <c r="K28" s="9" t="s">
        <v>12</v>
      </c>
      <c r="L28" s="9" t="s">
        <v>11</v>
      </c>
    </row>
    <row r="29" spans="2:12" ht="18" x14ac:dyDescent="0.25">
      <c r="B29" s="10" t="s">
        <v>13</v>
      </c>
      <c r="C29" s="22">
        <v>4</v>
      </c>
      <c r="D29" s="12">
        <v>5827.6040020687296</v>
      </c>
      <c r="E29" s="14" t="s">
        <v>14</v>
      </c>
      <c r="F29" s="13">
        <v>10339.914013643047</v>
      </c>
      <c r="G29" s="40">
        <v>42.786999999999999</v>
      </c>
      <c r="H29" s="14" t="s">
        <v>15</v>
      </c>
      <c r="I29" s="39">
        <v>68.78</v>
      </c>
      <c r="J29" s="14" t="s">
        <v>11</v>
      </c>
      <c r="K29" s="14" t="s">
        <v>16</v>
      </c>
      <c r="L29" s="14" t="s">
        <v>11</v>
      </c>
    </row>
    <row r="30" spans="2:12" ht="18" x14ac:dyDescent="0.25">
      <c r="B30" s="10" t="s">
        <v>17</v>
      </c>
      <c r="C30" s="22">
        <v>3</v>
      </c>
      <c r="D30" s="12">
        <v>10339.914013643047</v>
      </c>
      <c r="E30" s="14" t="s">
        <v>14</v>
      </c>
      <c r="F30" s="13">
        <v>16107.1955178104</v>
      </c>
      <c r="G30" s="40">
        <v>68.78</v>
      </c>
      <c r="H30" s="14" t="s">
        <v>15</v>
      </c>
      <c r="I30" s="39">
        <v>95.513000000000005</v>
      </c>
      <c r="J30" s="14" t="s">
        <v>11</v>
      </c>
      <c r="K30" s="14" t="s">
        <v>16</v>
      </c>
      <c r="L30" s="14" t="s">
        <v>11</v>
      </c>
    </row>
    <row r="31" spans="2:12" ht="18" x14ac:dyDescent="0.25">
      <c r="B31" s="10" t="s">
        <v>18</v>
      </c>
      <c r="C31" s="22">
        <v>2</v>
      </c>
      <c r="D31" s="12">
        <v>16107.1955178104</v>
      </c>
      <c r="E31" s="14" t="s">
        <v>14</v>
      </c>
      <c r="F31" s="13">
        <v>20455.226252533066</v>
      </c>
      <c r="G31" s="40">
        <v>95.513000000000005</v>
      </c>
      <c r="H31" s="14" t="s">
        <v>15</v>
      </c>
      <c r="I31" s="39">
        <v>124.572</v>
      </c>
      <c r="J31" s="14" t="s">
        <v>11</v>
      </c>
      <c r="K31" s="14" t="s">
        <v>16</v>
      </c>
      <c r="L31" s="14" t="s">
        <v>11</v>
      </c>
    </row>
    <row r="32" spans="2:12" ht="18.75" thickBot="1" x14ac:dyDescent="0.3">
      <c r="B32" s="15" t="s">
        <v>19</v>
      </c>
      <c r="C32" s="23">
        <v>1</v>
      </c>
      <c r="D32" s="17">
        <v>20455.226252533066</v>
      </c>
      <c r="E32" s="19" t="s">
        <v>47</v>
      </c>
      <c r="F32" s="18"/>
      <c r="G32" s="41">
        <v>124.572</v>
      </c>
      <c r="H32" s="19" t="s">
        <v>21</v>
      </c>
      <c r="I32" s="20"/>
      <c r="J32" s="19" t="s">
        <v>11</v>
      </c>
      <c r="K32" s="19" t="s">
        <v>22</v>
      </c>
      <c r="L32" s="19"/>
    </row>
    <row r="33" spans="2:12" ht="15.75" thickBot="1" x14ac:dyDescent="0.3"/>
    <row r="34" spans="2:12" ht="15.75" thickBot="1" x14ac:dyDescent="0.3">
      <c r="B34" s="34" t="s">
        <v>0</v>
      </c>
      <c r="C34" s="99" t="s">
        <v>25</v>
      </c>
      <c r="D34" s="99"/>
      <c r="E34" s="33" t="s">
        <v>2</v>
      </c>
      <c r="F34" s="100" t="s">
        <v>3</v>
      </c>
      <c r="G34" s="101"/>
      <c r="H34" s="101"/>
      <c r="I34" s="99" t="s">
        <v>4</v>
      </c>
      <c r="J34" s="99"/>
      <c r="K34" s="33"/>
      <c r="L34" s="33"/>
    </row>
    <row r="35" spans="2:12" ht="15.75" thickBot="1" x14ac:dyDescent="0.3">
      <c r="B35" s="1" t="s">
        <v>5</v>
      </c>
      <c r="C35" s="2" t="s">
        <v>6</v>
      </c>
      <c r="D35" s="102" t="s">
        <v>7</v>
      </c>
      <c r="E35" s="103"/>
      <c r="F35" s="104"/>
      <c r="G35" s="102" t="s">
        <v>42</v>
      </c>
      <c r="H35" s="101"/>
      <c r="I35" s="101"/>
      <c r="J35" s="102" t="s">
        <v>44</v>
      </c>
      <c r="K35" s="101"/>
      <c r="L35" s="101"/>
    </row>
    <row r="36" spans="2:12" ht="15.75" customHeight="1" x14ac:dyDescent="0.25">
      <c r="B36" s="3" t="s">
        <v>8</v>
      </c>
      <c r="C36" s="21">
        <v>5</v>
      </c>
      <c r="D36" s="5"/>
      <c r="E36" s="8" t="s">
        <v>9</v>
      </c>
      <c r="F36" s="6">
        <v>22693.266893490472</v>
      </c>
      <c r="G36" s="7"/>
      <c r="H36" s="8" t="s">
        <v>10</v>
      </c>
      <c r="I36" s="38">
        <v>6.952</v>
      </c>
      <c r="J36" s="9" t="s">
        <v>11</v>
      </c>
      <c r="K36" s="9" t="s">
        <v>12</v>
      </c>
      <c r="L36" s="9" t="s">
        <v>11</v>
      </c>
    </row>
    <row r="37" spans="2:12" ht="18" x14ac:dyDescent="0.25">
      <c r="B37" s="10" t="s">
        <v>13</v>
      </c>
      <c r="C37" s="22">
        <v>4</v>
      </c>
      <c r="D37" s="12">
        <v>22693.266893490472</v>
      </c>
      <c r="E37" s="14" t="s">
        <v>14</v>
      </c>
      <c r="F37" s="13">
        <v>27831.784197172867</v>
      </c>
      <c r="G37" s="40">
        <v>6.952</v>
      </c>
      <c r="H37" s="14" t="s">
        <v>15</v>
      </c>
      <c r="I37" s="39">
        <v>13.939</v>
      </c>
      <c r="J37" s="14" t="s">
        <v>11</v>
      </c>
      <c r="K37" s="14" t="s">
        <v>16</v>
      </c>
      <c r="L37" s="14" t="s">
        <v>11</v>
      </c>
    </row>
    <row r="38" spans="2:12" ht="18" x14ac:dyDescent="0.25">
      <c r="B38" s="10" t="s">
        <v>17</v>
      </c>
      <c r="C38" s="22">
        <v>3</v>
      </c>
      <c r="D38" s="12">
        <v>27831.784197172867</v>
      </c>
      <c r="E38" s="14" t="s">
        <v>14</v>
      </c>
      <c r="F38" s="13">
        <v>33846.386366143728</v>
      </c>
      <c r="G38" s="40">
        <v>13.939</v>
      </c>
      <c r="H38" s="14" t="s">
        <v>15</v>
      </c>
      <c r="I38" s="39">
        <v>11.048</v>
      </c>
      <c r="J38" s="14" t="s">
        <v>11</v>
      </c>
      <c r="K38" s="14" t="s">
        <v>16</v>
      </c>
      <c r="L38" s="14" t="s">
        <v>11</v>
      </c>
    </row>
    <row r="39" spans="2:12" ht="18" x14ac:dyDescent="0.25">
      <c r="B39" s="10" t="s">
        <v>18</v>
      </c>
      <c r="C39" s="22">
        <v>2</v>
      </c>
      <c r="D39" s="12">
        <v>33846.386366143728</v>
      </c>
      <c r="E39" s="14" t="s">
        <v>14</v>
      </c>
      <c r="F39" s="13">
        <v>38017.210423622862</v>
      </c>
      <c r="G39" s="40">
        <v>11.048</v>
      </c>
      <c r="H39" s="14" t="s">
        <v>15</v>
      </c>
      <c r="I39" s="39">
        <v>22.538</v>
      </c>
      <c r="J39" s="14" t="s">
        <v>11</v>
      </c>
      <c r="K39" s="14" t="s">
        <v>16</v>
      </c>
      <c r="L39" s="14" t="s">
        <v>11</v>
      </c>
    </row>
    <row r="40" spans="2:12" ht="18.75" thickBot="1" x14ac:dyDescent="0.3">
      <c r="B40" s="15" t="s">
        <v>19</v>
      </c>
      <c r="C40" s="23">
        <v>1</v>
      </c>
      <c r="D40" s="17">
        <v>38017.210423622862</v>
      </c>
      <c r="E40" s="19" t="s">
        <v>47</v>
      </c>
      <c r="F40" s="18"/>
      <c r="G40" s="41">
        <v>22.538</v>
      </c>
      <c r="H40" s="19" t="s">
        <v>21</v>
      </c>
      <c r="I40" s="20"/>
      <c r="J40" s="19" t="s">
        <v>11</v>
      </c>
      <c r="K40" s="19" t="s">
        <v>22</v>
      </c>
      <c r="L40" s="19"/>
    </row>
    <row r="41" spans="2:12" ht="15.75" thickBot="1" x14ac:dyDescent="0.3"/>
    <row r="42" spans="2:12" ht="15.75" thickBot="1" x14ac:dyDescent="0.3">
      <c r="B42" s="34" t="s">
        <v>0</v>
      </c>
      <c r="C42" s="99" t="s">
        <v>26</v>
      </c>
      <c r="D42" s="99"/>
      <c r="E42" s="33" t="s">
        <v>2</v>
      </c>
      <c r="F42" s="100" t="s">
        <v>3</v>
      </c>
      <c r="G42" s="101"/>
      <c r="H42" s="101"/>
      <c r="I42" s="99" t="s">
        <v>4</v>
      </c>
      <c r="J42" s="99"/>
      <c r="K42" s="33"/>
      <c r="L42" s="33"/>
    </row>
    <row r="43" spans="2:12" ht="15.75" thickBot="1" x14ac:dyDescent="0.3">
      <c r="B43" s="1" t="s">
        <v>5</v>
      </c>
      <c r="C43" s="2" t="s">
        <v>6</v>
      </c>
      <c r="D43" s="102" t="s">
        <v>7</v>
      </c>
      <c r="E43" s="103"/>
      <c r="F43" s="104"/>
      <c r="G43" s="102" t="s">
        <v>42</v>
      </c>
      <c r="H43" s="101"/>
      <c r="I43" s="101"/>
      <c r="J43" s="102" t="s">
        <v>44</v>
      </c>
      <c r="K43" s="101"/>
      <c r="L43" s="101"/>
    </row>
    <row r="44" spans="2:12" ht="15.75" customHeight="1" x14ac:dyDescent="0.25">
      <c r="B44" s="3" t="s">
        <v>8</v>
      </c>
      <c r="C44" s="21">
        <v>5</v>
      </c>
      <c r="D44" s="5"/>
      <c r="E44" s="8" t="s">
        <v>9</v>
      </c>
      <c r="F44" s="6">
        <v>14850.205083762963</v>
      </c>
      <c r="G44" s="7"/>
      <c r="H44" s="8" t="s">
        <v>10</v>
      </c>
      <c r="I44" s="38">
        <v>11.545999999999999</v>
      </c>
      <c r="J44" s="9" t="s">
        <v>11</v>
      </c>
      <c r="K44" s="9" t="s">
        <v>12</v>
      </c>
      <c r="L44" s="9" t="s">
        <v>11</v>
      </c>
    </row>
    <row r="45" spans="2:12" ht="18" x14ac:dyDescent="0.25">
      <c r="B45" s="10" t="s">
        <v>13</v>
      </c>
      <c r="C45" s="22">
        <v>4</v>
      </c>
      <c r="D45" s="12">
        <v>14850.205083762963</v>
      </c>
      <c r="E45" s="14" t="s">
        <v>14</v>
      </c>
      <c r="F45" s="13">
        <v>19425.016971813806</v>
      </c>
      <c r="G45" s="40">
        <v>11.545999999999999</v>
      </c>
      <c r="H45" s="14" t="s">
        <v>15</v>
      </c>
      <c r="I45" s="39">
        <v>21.527000000000001</v>
      </c>
      <c r="J45" s="14" t="s">
        <v>11</v>
      </c>
      <c r="K45" s="14" t="s">
        <v>16</v>
      </c>
      <c r="L45" s="14" t="s">
        <v>11</v>
      </c>
    </row>
    <row r="46" spans="2:12" ht="18" x14ac:dyDescent="0.25">
      <c r="B46" s="10" t="s">
        <v>17</v>
      </c>
      <c r="C46" s="22">
        <v>3</v>
      </c>
      <c r="D46" s="12">
        <v>19425.016971813806</v>
      </c>
      <c r="E46" s="14" t="s">
        <v>14</v>
      </c>
      <c r="F46" s="13">
        <v>24257.458615175856</v>
      </c>
      <c r="G46" s="40">
        <v>21.527000000000001</v>
      </c>
      <c r="H46" s="14" t="s">
        <v>15</v>
      </c>
      <c r="I46" s="39">
        <v>23.785</v>
      </c>
      <c r="J46" s="14" t="s">
        <v>11</v>
      </c>
      <c r="K46" s="14" t="s">
        <v>16</v>
      </c>
      <c r="L46" s="14" t="s">
        <v>11</v>
      </c>
    </row>
    <row r="47" spans="2:12" ht="18" x14ac:dyDescent="0.25">
      <c r="B47" s="10" t="s">
        <v>18</v>
      </c>
      <c r="C47" s="22">
        <v>2</v>
      </c>
      <c r="D47" s="12">
        <v>24257.458615175856</v>
      </c>
      <c r="E47" s="14" t="s">
        <v>14</v>
      </c>
      <c r="F47" s="13">
        <v>28229.430194202068</v>
      </c>
      <c r="G47" s="40">
        <v>23.785</v>
      </c>
      <c r="H47" s="14" t="s">
        <v>15</v>
      </c>
      <c r="I47" s="39">
        <v>36.738999999999997</v>
      </c>
      <c r="J47" s="14" t="s">
        <v>11</v>
      </c>
      <c r="K47" s="14" t="s">
        <v>16</v>
      </c>
      <c r="L47" s="14" t="s">
        <v>11</v>
      </c>
    </row>
    <row r="48" spans="2:12" ht="18.75" thickBot="1" x14ac:dyDescent="0.3">
      <c r="B48" s="15" t="s">
        <v>19</v>
      </c>
      <c r="C48" s="23">
        <v>1</v>
      </c>
      <c r="D48" s="17">
        <v>28229.430194202068</v>
      </c>
      <c r="E48" s="19" t="s">
        <v>47</v>
      </c>
      <c r="F48" s="18"/>
      <c r="G48" s="41">
        <v>36.738999999999997</v>
      </c>
      <c r="H48" s="19" t="s">
        <v>21</v>
      </c>
      <c r="I48" s="20"/>
      <c r="J48" s="19" t="s">
        <v>11</v>
      </c>
      <c r="K48" s="19" t="s">
        <v>22</v>
      </c>
      <c r="L48" s="19"/>
    </row>
    <row r="49" spans="2:12" ht="15.75" thickBot="1" x14ac:dyDescent="0.3"/>
    <row r="50" spans="2:12" ht="15.75" thickBot="1" x14ac:dyDescent="0.3">
      <c r="B50" s="34" t="s">
        <v>0</v>
      </c>
      <c r="C50" s="99" t="s">
        <v>26</v>
      </c>
      <c r="D50" s="99"/>
      <c r="E50" s="33" t="s">
        <v>2</v>
      </c>
      <c r="F50" s="100" t="s">
        <v>3</v>
      </c>
      <c r="G50" s="101"/>
      <c r="H50" s="101"/>
      <c r="I50" s="99" t="s">
        <v>24</v>
      </c>
      <c r="J50" s="99"/>
      <c r="K50" s="33"/>
      <c r="L50" s="33"/>
    </row>
    <row r="51" spans="2:12" ht="15.75" customHeight="1" thickBot="1" x14ac:dyDescent="0.3">
      <c r="B51" s="1" t="s">
        <v>5</v>
      </c>
      <c r="C51" s="2" t="s">
        <v>6</v>
      </c>
      <c r="D51" s="102" t="s">
        <v>7</v>
      </c>
      <c r="E51" s="103"/>
      <c r="F51" s="104"/>
      <c r="G51" s="102" t="s">
        <v>42</v>
      </c>
      <c r="H51" s="101"/>
      <c r="I51" s="101"/>
      <c r="J51" s="102" t="s">
        <v>44</v>
      </c>
      <c r="K51" s="101"/>
      <c r="L51" s="101"/>
    </row>
    <row r="52" spans="2:12" ht="15.75" customHeight="1" x14ac:dyDescent="0.25">
      <c r="B52" s="3" t="s">
        <v>8</v>
      </c>
      <c r="C52" s="21">
        <v>5</v>
      </c>
      <c r="D52" s="5"/>
      <c r="E52" s="8" t="s">
        <v>9</v>
      </c>
      <c r="F52" s="6">
        <v>10146.475373516032</v>
      </c>
      <c r="G52" s="7"/>
      <c r="H52" s="8" t="s">
        <v>10</v>
      </c>
      <c r="I52" s="38">
        <v>15.384</v>
      </c>
      <c r="J52" s="9" t="s">
        <v>11</v>
      </c>
      <c r="K52" s="9" t="s">
        <v>12</v>
      </c>
      <c r="L52" s="9" t="s">
        <v>11</v>
      </c>
    </row>
    <row r="53" spans="2:12" ht="18" x14ac:dyDescent="0.25">
      <c r="B53" s="10" t="s">
        <v>13</v>
      </c>
      <c r="C53" s="22">
        <v>4</v>
      </c>
      <c r="D53" s="12">
        <v>10146.475373516032</v>
      </c>
      <c r="E53" s="14" t="s">
        <v>14</v>
      </c>
      <c r="F53" s="13">
        <v>14696.968308001049</v>
      </c>
      <c r="G53" s="40">
        <v>15.384</v>
      </c>
      <c r="H53" s="14" t="s">
        <v>15</v>
      </c>
      <c r="I53" s="39">
        <v>25.715</v>
      </c>
      <c r="J53" s="14" t="s">
        <v>11</v>
      </c>
      <c r="K53" s="14" t="s">
        <v>16</v>
      </c>
      <c r="L53" s="14" t="s">
        <v>11</v>
      </c>
    </row>
    <row r="54" spans="2:12" ht="18" x14ac:dyDescent="0.25">
      <c r="B54" s="10" t="s">
        <v>17</v>
      </c>
      <c r="C54" s="22">
        <v>3</v>
      </c>
      <c r="D54" s="12">
        <v>14696.968308001049</v>
      </c>
      <c r="E54" s="14" t="s">
        <v>14</v>
      </c>
      <c r="F54" s="13">
        <v>19480.881544820462</v>
      </c>
      <c r="G54" s="40">
        <v>25.715</v>
      </c>
      <c r="H54" s="14" t="s">
        <v>15</v>
      </c>
      <c r="I54" s="39">
        <v>30.882999999999999</v>
      </c>
      <c r="J54" s="14" t="s">
        <v>11</v>
      </c>
      <c r="K54" s="14" t="s">
        <v>16</v>
      </c>
      <c r="L54" s="14" t="s">
        <v>11</v>
      </c>
    </row>
    <row r="55" spans="2:12" ht="18" x14ac:dyDescent="0.25">
      <c r="B55" s="10" t="s">
        <v>18</v>
      </c>
      <c r="C55" s="22">
        <v>2</v>
      </c>
      <c r="D55" s="12">
        <v>19480.881544820462</v>
      </c>
      <c r="E55" s="14" t="s">
        <v>14</v>
      </c>
      <c r="F55" s="13">
        <v>23677.715914539061</v>
      </c>
      <c r="G55" s="40">
        <v>30.882999999999999</v>
      </c>
      <c r="H55" s="14" t="s">
        <v>15</v>
      </c>
      <c r="I55" s="39">
        <v>42.881</v>
      </c>
      <c r="J55" s="14" t="s">
        <v>11</v>
      </c>
      <c r="K55" s="14" t="s">
        <v>16</v>
      </c>
      <c r="L55" s="14" t="s">
        <v>11</v>
      </c>
    </row>
    <row r="56" spans="2:12" ht="18.75" thickBot="1" x14ac:dyDescent="0.3">
      <c r="B56" s="15" t="s">
        <v>19</v>
      </c>
      <c r="C56" s="23">
        <v>1</v>
      </c>
      <c r="D56" s="17">
        <v>23677.715914539061</v>
      </c>
      <c r="E56" s="19" t="s">
        <v>47</v>
      </c>
      <c r="F56" s="18"/>
      <c r="G56" s="41">
        <v>42.881</v>
      </c>
      <c r="H56" s="19" t="s">
        <v>21</v>
      </c>
      <c r="I56" s="20"/>
      <c r="J56" s="19" t="s">
        <v>11</v>
      </c>
      <c r="K56" s="19" t="s">
        <v>22</v>
      </c>
      <c r="L56" s="19"/>
    </row>
    <row r="57" spans="2:12" ht="15.75" thickBot="1" x14ac:dyDescent="0.3"/>
    <row r="58" spans="2:12" ht="15.75" thickBot="1" x14ac:dyDescent="0.3">
      <c r="B58" s="34" t="s">
        <v>0</v>
      </c>
      <c r="C58" s="108" t="s">
        <v>48</v>
      </c>
      <c r="D58" s="108"/>
      <c r="E58" s="108"/>
      <c r="F58" s="100" t="s">
        <v>3</v>
      </c>
      <c r="G58" s="101"/>
      <c r="H58" s="101"/>
      <c r="I58" s="99" t="s">
        <v>4</v>
      </c>
      <c r="J58" s="99"/>
      <c r="K58" s="33"/>
      <c r="L58" s="33"/>
    </row>
    <row r="59" spans="2:12" ht="15.75" thickBot="1" x14ac:dyDescent="0.3">
      <c r="B59" s="1" t="s">
        <v>5</v>
      </c>
      <c r="C59" s="2" t="s">
        <v>6</v>
      </c>
      <c r="D59" s="102" t="s">
        <v>7</v>
      </c>
      <c r="E59" s="103"/>
      <c r="F59" s="104"/>
      <c r="G59" s="102" t="s">
        <v>42</v>
      </c>
      <c r="H59" s="101"/>
      <c r="I59" s="101"/>
      <c r="J59" s="102" t="s">
        <v>44</v>
      </c>
      <c r="K59" s="101"/>
      <c r="L59" s="101"/>
    </row>
    <row r="60" spans="2:12" ht="15.75" customHeight="1" x14ac:dyDescent="0.25">
      <c r="B60" s="3" t="s">
        <v>8</v>
      </c>
      <c r="C60" s="21">
        <v>5</v>
      </c>
      <c r="D60" s="5"/>
      <c r="E60" s="8" t="s">
        <v>9</v>
      </c>
      <c r="F60" s="6">
        <v>7077.3701403860314</v>
      </c>
      <c r="G60" s="7"/>
      <c r="H60" s="8" t="s">
        <v>10</v>
      </c>
      <c r="I60" s="38">
        <v>19.63</v>
      </c>
      <c r="J60" s="9" t="s">
        <v>11</v>
      </c>
      <c r="K60" s="9" t="s">
        <v>12</v>
      </c>
      <c r="L60" s="9" t="s">
        <v>11</v>
      </c>
    </row>
    <row r="61" spans="2:12" ht="18" x14ac:dyDescent="0.25">
      <c r="B61" s="10" t="s">
        <v>13</v>
      </c>
      <c r="C61" s="22">
        <v>4</v>
      </c>
      <c r="D61" s="12">
        <v>7077.3701403860314</v>
      </c>
      <c r="E61" s="14" t="s">
        <v>14</v>
      </c>
      <c r="F61" s="13">
        <v>11862.188738945049</v>
      </c>
      <c r="G61" s="40">
        <v>19.63</v>
      </c>
      <c r="H61" s="14" t="s">
        <v>15</v>
      </c>
      <c r="I61" s="39">
        <v>30.645</v>
      </c>
      <c r="J61" s="14" t="s">
        <v>11</v>
      </c>
      <c r="K61" s="14" t="s">
        <v>16</v>
      </c>
      <c r="L61" s="14" t="s">
        <v>11</v>
      </c>
    </row>
    <row r="62" spans="2:12" ht="18" x14ac:dyDescent="0.25">
      <c r="B62" s="10" t="s">
        <v>17</v>
      </c>
      <c r="C62" s="22">
        <v>3</v>
      </c>
      <c r="D62" s="12">
        <v>11862.188738945049</v>
      </c>
      <c r="E62" s="14" t="s">
        <v>14</v>
      </c>
      <c r="F62" s="13">
        <v>17331.677958244127</v>
      </c>
      <c r="G62" s="40">
        <v>30.645</v>
      </c>
      <c r="H62" s="14" t="s">
        <v>15</v>
      </c>
      <c r="I62" s="39">
        <v>41.475000000000001</v>
      </c>
      <c r="J62" s="14" t="s">
        <v>11</v>
      </c>
      <c r="K62" s="14" t="s">
        <v>16</v>
      </c>
      <c r="L62" s="14" t="s">
        <v>11</v>
      </c>
    </row>
    <row r="63" spans="2:12" ht="18" x14ac:dyDescent="0.25">
      <c r="B63" s="10" t="s">
        <v>18</v>
      </c>
      <c r="C63" s="22">
        <v>2</v>
      </c>
      <c r="D63" s="12">
        <v>17331.677958244127</v>
      </c>
      <c r="E63" s="14" t="s">
        <v>14</v>
      </c>
      <c r="F63" s="13">
        <v>21972.427159806401</v>
      </c>
      <c r="G63" s="40">
        <v>41.475000000000001</v>
      </c>
      <c r="H63" s="14" t="s">
        <v>15</v>
      </c>
      <c r="I63" s="39">
        <v>51.378999999999998</v>
      </c>
      <c r="J63" s="14" t="s">
        <v>11</v>
      </c>
      <c r="K63" s="14" t="s">
        <v>16</v>
      </c>
      <c r="L63" s="14" t="s">
        <v>11</v>
      </c>
    </row>
    <row r="64" spans="2:12" ht="18.75" thickBot="1" x14ac:dyDescent="0.3">
      <c r="B64" s="15" t="s">
        <v>19</v>
      </c>
      <c r="C64" s="23">
        <v>1</v>
      </c>
      <c r="D64" s="17">
        <v>21972.427159806401</v>
      </c>
      <c r="E64" s="19" t="s">
        <v>47</v>
      </c>
      <c r="F64" s="18"/>
      <c r="G64" s="41">
        <v>51.378999999999998</v>
      </c>
      <c r="H64" s="19" t="s">
        <v>21</v>
      </c>
      <c r="I64" s="20"/>
      <c r="J64" s="19" t="s">
        <v>11</v>
      </c>
      <c r="K64" s="19" t="s">
        <v>22</v>
      </c>
      <c r="L64" s="19"/>
    </row>
    <row r="65" spans="2:12" ht="15.75" thickBot="1" x14ac:dyDescent="0.3"/>
    <row r="66" spans="2:12" ht="15.75" thickBot="1" x14ac:dyDescent="0.3">
      <c r="B66" s="34" t="s">
        <v>0</v>
      </c>
      <c r="C66" s="99" t="s">
        <v>27</v>
      </c>
      <c r="D66" s="99"/>
      <c r="E66" s="33" t="s">
        <v>2</v>
      </c>
      <c r="F66" s="100" t="s">
        <v>3</v>
      </c>
      <c r="G66" s="101"/>
      <c r="H66" s="101"/>
      <c r="I66" s="99" t="s">
        <v>24</v>
      </c>
      <c r="J66" s="99"/>
      <c r="K66" s="33"/>
      <c r="L66" s="33"/>
    </row>
    <row r="67" spans="2:12" ht="15.75" thickBot="1" x14ac:dyDescent="0.3">
      <c r="B67" s="1" t="s">
        <v>5</v>
      </c>
      <c r="C67" s="2" t="s">
        <v>6</v>
      </c>
      <c r="D67" s="102" t="s">
        <v>7</v>
      </c>
      <c r="E67" s="103"/>
      <c r="F67" s="104"/>
      <c r="G67" s="102" t="s">
        <v>42</v>
      </c>
      <c r="H67" s="101"/>
      <c r="I67" s="101"/>
      <c r="J67" s="102" t="s">
        <v>44</v>
      </c>
      <c r="K67" s="101"/>
      <c r="L67" s="101"/>
    </row>
    <row r="68" spans="2:12" ht="15.75" customHeight="1" x14ac:dyDescent="0.25">
      <c r="B68" s="3" t="s">
        <v>8</v>
      </c>
      <c r="C68" s="21">
        <v>5</v>
      </c>
      <c r="D68" s="5"/>
      <c r="E68" s="8" t="s">
        <v>9</v>
      </c>
      <c r="F68" s="6">
        <v>2069.512878732507</v>
      </c>
      <c r="G68" s="7"/>
      <c r="H68" s="8" t="s">
        <v>10</v>
      </c>
      <c r="I68" s="38">
        <v>24.138000000000002</v>
      </c>
      <c r="J68" s="9" t="s">
        <v>11</v>
      </c>
      <c r="K68" s="9" t="s">
        <v>12</v>
      </c>
      <c r="L68" s="9" t="s">
        <v>11</v>
      </c>
    </row>
    <row r="69" spans="2:12" ht="18" x14ac:dyDescent="0.25">
      <c r="B69" s="10" t="s">
        <v>13</v>
      </c>
      <c r="C69" s="22">
        <v>4</v>
      </c>
      <c r="D69" s="12">
        <v>2069.512878732507</v>
      </c>
      <c r="E69" s="14" t="s">
        <v>14</v>
      </c>
      <c r="F69" s="13">
        <v>4788.2809760409045</v>
      </c>
      <c r="G69" s="40">
        <v>24.138000000000002</v>
      </c>
      <c r="H69" s="14" t="s">
        <v>15</v>
      </c>
      <c r="I69" s="39">
        <v>38.206000000000003</v>
      </c>
      <c r="J69" s="14" t="s">
        <v>11</v>
      </c>
      <c r="K69" s="14" t="s">
        <v>16</v>
      </c>
      <c r="L69" s="14" t="s">
        <v>11</v>
      </c>
    </row>
    <row r="70" spans="2:12" ht="18" x14ac:dyDescent="0.25">
      <c r="B70" s="10" t="s">
        <v>17</v>
      </c>
      <c r="C70" s="22">
        <v>3</v>
      </c>
      <c r="D70" s="12">
        <v>4788.2809760409045</v>
      </c>
      <c r="E70" s="14" t="s">
        <v>14</v>
      </c>
      <c r="F70" s="13">
        <v>7639.4995607680376</v>
      </c>
      <c r="G70" s="40">
        <v>38.206000000000003</v>
      </c>
      <c r="H70" s="14" t="s">
        <v>15</v>
      </c>
      <c r="I70" s="39">
        <v>52.274000000000001</v>
      </c>
      <c r="J70" s="14" t="s">
        <v>11</v>
      </c>
      <c r="K70" s="14" t="s">
        <v>16</v>
      </c>
      <c r="L70" s="14" t="s">
        <v>11</v>
      </c>
    </row>
    <row r="71" spans="2:12" ht="18" x14ac:dyDescent="0.25">
      <c r="B71" s="10" t="s">
        <v>18</v>
      </c>
      <c r="C71" s="22">
        <v>2</v>
      </c>
      <c r="D71" s="12">
        <v>7639.4995607680376</v>
      </c>
      <c r="E71" s="14" t="s">
        <v>14</v>
      </c>
      <c r="F71" s="13">
        <v>10602.768541198919</v>
      </c>
      <c r="G71" s="40">
        <v>52.274000000000001</v>
      </c>
      <c r="H71" s="14" t="s">
        <v>15</v>
      </c>
      <c r="I71" s="39">
        <v>66.341999999999999</v>
      </c>
      <c r="J71" s="14" t="s">
        <v>11</v>
      </c>
      <c r="K71" s="14" t="s">
        <v>16</v>
      </c>
      <c r="L71" s="14" t="s">
        <v>11</v>
      </c>
    </row>
    <row r="72" spans="2:12" ht="18.75" thickBot="1" x14ac:dyDescent="0.3">
      <c r="B72" s="15" t="s">
        <v>19</v>
      </c>
      <c r="C72" s="23">
        <v>1</v>
      </c>
      <c r="D72" s="17">
        <v>10602.768541198919</v>
      </c>
      <c r="E72" s="19" t="s">
        <v>47</v>
      </c>
      <c r="F72" s="18"/>
      <c r="G72" s="41">
        <v>66.341999999999999</v>
      </c>
      <c r="H72" s="19" t="s">
        <v>21</v>
      </c>
      <c r="I72" s="20"/>
      <c r="J72" s="19" t="s">
        <v>11</v>
      </c>
      <c r="K72" s="19" t="s">
        <v>22</v>
      </c>
      <c r="L72" s="19"/>
    </row>
    <row r="73" spans="2:12" ht="15.75" thickBot="1" x14ac:dyDescent="0.3"/>
    <row r="74" spans="2:12" ht="15.75" thickBot="1" x14ac:dyDescent="0.3">
      <c r="B74" s="34" t="s">
        <v>0</v>
      </c>
      <c r="C74" s="99" t="s">
        <v>28</v>
      </c>
      <c r="D74" s="99"/>
      <c r="E74" s="33" t="s">
        <v>2</v>
      </c>
      <c r="F74" s="100" t="s">
        <v>3</v>
      </c>
      <c r="G74" s="101"/>
      <c r="H74" s="101"/>
      <c r="I74" s="99" t="s">
        <v>4</v>
      </c>
      <c r="J74" s="99"/>
      <c r="K74" s="33"/>
      <c r="L74" s="33"/>
    </row>
    <row r="75" spans="2:12" ht="15.75" thickBot="1" x14ac:dyDescent="0.3">
      <c r="B75" s="1" t="s">
        <v>5</v>
      </c>
      <c r="C75" s="2" t="s">
        <v>6</v>
      </c>
      <c r="D75" s="102" t="s">
        <v>7</v>
      </c>
      <c r="E75" s="103"/>
      <c r="F75" s="104"/>
      <c r="G75" s="102" t="s">
        <v>42</v>
      </c>
      <c r="H75" s="101"/>
      <c r="I75" s="101"/>
      <c r="J75" s="102" t="s">
        <v>44</v>
      </c>
      <c r="K75" s="101"/>
      <c r="L75" s="101"/>
    </row>
    <row r="76" spans="2:12" ht="15.75" customHeight="1" x14ac:dyDescent="0.25">
      <c r="B76" s="3" t="s">
        <v>8</v>
      </c>
      <c r="C76" s="21">
        <v>5</v>
      </c>
      <c r="D76" s="5"/>
      <c r="E76" s="8" t="s">
        <v>9</v>
      </c>
      <c r="F76" s="6">
        <v>14730.060548975131</v>
      </c>
      <c r="G76" s="7"/>
      <c r="H76" s="8" t="s">
        <v>10</v>
      </c>
      <c r="I76" s="38">
        <v>18.489000000000001</v>
      </c>
      <c r="J76" s="9" t="s">
        <v>11</v>
      </c>
      <c r="K76" s="9" t="s">
        <v>12</v>
      </c>
      <c r="L76" s="9" t="s">
        <v>11</v>
      </c>
    </row>
    <row r="77" spans="2:12" ht="18" x14ac:dyDescent="0.25">
      <c r="B77" s="10" t="s">
        <v>13</v>
      </c>
      <c r="C77" s="22">
        <v>4</v>
      </c>
      <c r="D77" s="12">
        <v>14730.060548975131</v>
      </c>
      <c r="E77" s="14" t="s">
        <v>14</v>
      </c>
      <c r="F77" s="13">
        <v>19446.911232408573</v>
      </c>
      <c r="G77" s="40">
        <v>18.489000000000001</v>
      </c>
      <c r="H77" s="14" t="s">
        <v>15</v>
      </c>
      <c r="I77" s="39">
        <v>28.608000000000001</v>
      </c>
      <c r="J77" s="14" t="s">
        <v>11</v>
      </c>
      <c r="K77" s="14" t="s">
        <v>16</v>
      </c>
      <c r="L77" s="14" t="s">
        <v>11</v>
      </c>
    </row>
    <row r="78" spans="2:12" ht="18" x14ac:dyDescent="0.25">
      <c r="B78" s="10" t="s">
        <v>17</v>
      </c>
      <c r="C78" s="22">
        <v>3</v>
      </c>
      <c r="D78" s="12">
        <v>19446.911232408573</v>
      </c>
      <c r="E78" s="14" t="s">
        <v>14</v>
      </c>
      <c r="F78" s="13">
        <v>24811.957019397792</v>
      </c>
      <c r="G78" s="40">
        <v>28.608000000000001</v>
      </c>
      <c r="H78" s="14" t="s">
        <v>15</v>
      </c>
      <c r="I78" s="39">
        <v>36.921999999999997</v>
      </c>
      <c r="J78" s="14" t="s">
        <v>11</v>
      </c>
      <c r="K78" s="14" t="s">
        <v>16</v>
      </c>
      <c r="L78" s="14" t="s">
        <v>11</v>
      </c>
    </row>
    <row r="79" spans="2:12" ht="18" x14ac:dyDescent="0.25">
      <c r="B79" s="10" t="s">
        <v>18</v>
      </c>
      <c r="C79" s="22">
        <v>2</v>
      </c>
      <c r="D79" s="12">
        <v>24811.957019397792</v>
      </c>
      <c r="E79" s="14" t="s">
        <v>14</v>
      </c>
      <c r="F79" s="13">
        <v>29001.09534913997</v>
      </c>
      <c r="G79" s="40">
        <v>36.921999999999997</v>
      </c>
      <c r="H79" s="14" t="s">
        <v>15</v>
      </c>
      <c r="I79" s="39">
        <v>46.07</v>
      </c>
      <c r="J79" s="14" t="s">
        <v>11</v>
      </c>
      <c r="K79" s="14" t="s">
        <v>16</v>
      </c>
      <c r="L79" s="14" t="s">
        <v>11</v>
      </c>
    </row>
    <row r="80" spans="2:12" ht="18.75" thickBot="1" x14ac:dyDescent="0.3">
      <c r="B80" s="15" t="s">
        <v>19</v>
      </c>
      <c r="C80" s="23">
        <v>1</v>
      </c>
      <c r="D80" s="17">
        <v>29001.09534913997</v>
      </c>
      <c r="E80" s="19" t="s">
        <v>47</v>
      </c>
      <c r="F80" s="18"/>
      <c r="G80" s="41">
        <v>46.07</v>
      </c>
      <c r="H80" s="19" t="s">
        <v>21</v>
      </c>
      <c r="I80" s="20"/>
      <c r="J80" s="19" t="s">
        <v>11</v>
      </c>
      <c r="K80" s="19" t="s">
        <v>22</v>
      </c>
      <c r="L80" s="19"/>
    </row>
    <row r="81" spans="2:12" ht="15.75" thickBot="1" x14ac:dyDescent="0.3"/>
    <row r="82" spans="2:12" ht="15.75" thickBot="1" x14ac:dyDescent="0.3">
      <c r="B82" s="34" t="s">
        <v>0</v>
      </c>
      <c r="C82" s="99" t="s">
        <v>29</v>
      </c>
      <c r="D82" s="99"/>
      <c r="E82" s="33" t="s">
        <v>2</v>
      </c>
      <c r="F82" s="100" t="s">
        <v>3</v>
      </c>
      <c r="G82" s="101"/>
      <c r="H82" s="101"/>
      <c r="I82" s="99" t="s">
        <v>24</v>
      </c>
      <c r="J82" s="99"/>
      <c r="K82" s="33"/>
      <c r="L82" s="33"/>
    </row>
    <row r="83" spans="2:12" ht="15.75" thickBot="1" x14ac:dyDescent="0.3">
      <c r="B83" s="1" t="s">
        <v>5</v>
      </c>
      <c r="C83" s="2" t="s">
        <v>6</v>
      </c>
      <c r="D83" s="102" t="s">
        <v>7</v>
      </c>
      <c r="E83" s="103"/>
      <c r="F83" s="104"/>
      <c r="G83" s="102" t="s">
        <v>42</v>
      </c>
      <c r="H83" s="101"/>
      <c r="I83" s="101"/>
      <c r="J83" s="102" t="s">
        <v>44</v>
      </c>
      <c r="K83" s="101"/>
      <c r="L83" s="101"/>
    </row>
    <row r="84" spans="2:12" ht="15.75" customHeight="1" x14ac:dyDescent="0.25">
      <c r="B84" s="3" t="s">
        <v>8</v>
      </c>
      <c r="C84" s="21">
        <v>5</v>
      </c>
      <c r="D84" s="5"/>
      <c r="E84" s="8" t="s">
        <v>9</v>
      </c>
      <c r="F84" s="6">
        <v>5469.9242947842858</v>
      </c>
      <c r="G84" s="7"/>
      <c r="H84" s="8" t="s">
        <v>10</v>
      </c>
      <c r="I84" s="38">
        <v>24.321000000000002</v>
      </c>
      <c r="J84" s="9" t="s">
        <v>11</v>
      </c>
      <c r="K84" s="9" t="s">
        <v>12</v>
      </c>
      <c r="L84" s="9" t="s">
        <v>11</v>
      </c>
    </row>
    <row r="85" spans="2:12" ht="18" x14ac:dyDescent="0.25">
      <c r="B85" s="10" t="s">
        <v>13</v>
      </c>
      <c r="C85" s="22">
        <v>4</v>
      </c>
      <c r="D85" s="12">
        <v>5469.9242947842858</v>
      </c>
      <c r="E85" s="14" t="s">
        <v>14</v>
      </c>
      <c r="F85" s="13">
        <v>9053.4558174649046</v>
      </c>
      <c r="G85" s="40">
        <v>24.321000000000002</v>
      </c>
      <c r="H85" s="14" t="s">
        <v>15</v>
      </c>
      <c r="I85" s="39">
        <v>37.045000000000002</v>
      </c>
      <c r="J85" s="14" t="s">
        <v>11</v>
      </c>
      <c r="K85" s="14" t="s">
        <v>16</v>
      </c>
      <c r="L85" s="14" t="s">
        <v>11</v>
      </c>
    </row>
    <row r="86" spans="2:12" ht="18" x14ac:dyDescent="0.25">
      <c r="B86" s="10" t="s">
        <v>17</v>
      </c>
      <c r="C86" s="22">
        <v>3</v>
      </c>
      <c r="D86" s="12">
        <v>9053.4558174649046</v>
      </c>
      <c r="E86" s="14" t="s">
        <v>14</v>
      </c>
      <c r="F86" s="13">
        <v>12661.376586614128</v>
      </c>
      <c r="G86" s="40">
        <v>37.045000000000002</v>
      </c>
      <c r="H86" s="14" t="s">
        <v>15</v>
      </c>
      <c r="I86" s="39">
        <v>49.718000000000004</v>
      </c>
      <c r="J86" s="14" t="s">
        <v>11</v>
      </c>
      <c r="K86" s="14" t="s">
        <v>16</v>
      </c>
      <c r="L86" s="14" t="s">
        <v>11</v>
      </c>
    </row>
    <row r="87" spans="2:12" ht="18" x14ac:dyDescent="0.25">
      <c r="B87" s="10" t="s">
        <v>18</v>
      </c>
      <c r="C87" s="22">
        <v>2</v>
      </c>
      <c r="D87" s="12">
        <v>12661.376586614128</v>
      </c>
      <c r="E87" s="14" t="s">
        <v>14</v>
      </c>
      <c r="F87" s="13">
        <v>16347.898326664872</v>
      </c>
      <c r="G87" s="40">
        <v>49.718000000000004</v>
      </c>
      <c r="H87" s="14" t="s">
        <v>15</v>
      </c>
      <c r="I87" s="39">
        <v>61.877000000000002</v>
      </c>
      <c r="J87" s="14" t="s">
        <v>11</v>
      </c>
      <c r="K87" s="14" t="s">
        <v>16</v>
      </c>
      <c r="L87" s="14" t="s">
        <v>11</v>
      </c>
    </row>
    <row r="88" spans="2:12" ht="18.75" thickBot="1" x14ac:dyDescent="0.3">
      <c r="B88" s="15" t="s">
        <v>19</v>
      </c>
      <c r="C88" s="23">
        <v>1</v>
      </c>
      <c r="D88" s="17">
        <v>16347.898326664872</v>
      </c>
      <c r="E88" s="19" t="s">
        <v>47</v>
      </c>
      <c r="F88" s="18"/>
      <c r="G88" s="41">
        <v>61.877000000000002</v>
      </c>
      <c r="H88" s="19" t="s">
        <v>21</v>
      </c>
      <c r="I88" s="20"/>
      <c r="J88" s="19" t="s">
        <v>11</v>
      </c>
      <c r="K88" s="19" t="s">
        <v>22</v>
      </c>
      <c r="L88" s="19"/>
    </row>
    <row r="89" spans="2:12" ht="15.75" thickBot="1" x14ac:dyDescent="0.3"/>
    <row r="90" spans="2:12" ht="15.75" thickBot="1" x14ac:dyDescent="0.3">
      <c r="B90" s="34" t="s">
        <v>0</v>
      </c>
      <c r="C90" s="99" t="s">
        <v>30</v>
      </c>
      <c r="D90" s="99"/>
      <c r="E90" s="33" t="s">
        <v>2</v>
      </c>
      <c r="F90" s="100" t="s">
        <v>3</v>
      </c>
      <c r="G90" s="101"/>
      <c r="H90" s="101"/>
      <c r="I90" s="99" t="s">
        <v>4</v>
      </c>
      <c r="J90" s="99"/>
      <c r="K90" s="33"/>
      <c r="L90" s="33"/>
    </row>
    <row r="91" spans="2:12" ht="15.75" thickBot="1" x14ac:dyDescent="0.3">
      <c r="B91" s="1" t="s">
        <v>5</v>
      </c>
      <c r="C91" s="2" t="s">
        <v>6</v>
      </c>
      <c r="D91" s="102" t="s">
        <v>7</v>
      </c>
      <c r="E91" s="103"/>
      <c r="F91" s="104"/>
      <c r="G91" s="102" t="s">
        <v>42</v>
      </c>
      <c r="H91" s="101"/>
      <c r="I91" s="101"/>
      <c r="J91" s="102" t="s">
        <v>44</v>
      </c>
      <c r="K91" s="101"/>
      <c r="L91" s="101"/>
    </row>
    <row r="92" spans="2:12" ht="15.75" customHeight="1" x14ac:dyDescent="0.25">
      <c r="B92" s="3" t="s">
        <v>8</v>
      </c>
      <c r="C92" s="21">
        <v>5</v>
      </c>
      <c r="D92" s="5"/>
      <c r="E92" s="8" t="s">
        <v>9</v>
      </c>
      <c r="F92" s="6">
        <v>15588.408523085709</v>
      </c>
      <c r="G92" s="7"/>
      <c r="H92" s="8" t="s">
        <v>10</v>
      </c>
      <c r="I92" s="38">
        <v>12.712999999999999</v>
      </c>
      <c r="J92" s="9" t="s">
        <v>11</v>
      </c>
      <c r="K92" s="9" t="s">
        <v>12</v>
      </c>
      <c r="L92" s="9" t="s">
        <v>11</v>
      </c>
    </row>
    <row r="93" spans="2:12" ht="18" x14ac:dyDescent="0.25">
      <c r="B93" s="10" t="s">
        <v>13</v>
      </c>
      <c r="C93" s="22">
        <v>4</v>
      </c>
      <c r="D93" s="12">
        <v>15588.408523085709</v>
      </c>
      <c r="E93" s="14" t="s">
        <v>14</v>
      </c>
      <c r="F93" s="13">
        <v>20031.368262288092</v>
      </c>
      <c r="G93" s="40">
        <v>12.712999999999999</v>
      </c>
      <c r="H93" s="14" t="s">
        <v>15</v>
      </c>
      <c r="I93" s="39">
        <v>22.795000000000002</v>
      </c>
      <c r="J93" s="14" t="s">
        <v>11</v>
      </c>
      <c r="K93" s="14" t="s">
        <v>16</v>
      </c>
      <c r="L93" s="14" t="s">
        <v>11</v>
      </c>
    </row>
    <row r="94" spans="2:12" ht="18" x14ac:dyDescent="0.25">
      <c r="B94" s="10" t="s">
        <v>17</v>
      </c>
      <c r="C94" s="22">
        <v>3</v>
      </c>
      <c r="D94" s="12">
        <v>20031.368262288092</v>
      </c>
      <c r="E94" s="14" t="s">
        <v>14</v>
      </c>
      <c r="F94" s="13">
        <v>24739.029570071129</v>
      </c>
      <c r="G94" s="40">
        <v>22.795000000000002</v>
      </c>
      <c r="H94" s="14" t="s">
        <v>15</v>
      </c>
      <c r="I94" s="39">
        <v>27.268000000000001</v>
      </c>
      <c r="J94" s="14" t="s">
        <v>11</v>
      </c>
      <c r="K94" s="14" t="s">
        <v>16</v>
      </c>
      <c r="L94" s="14" t="s">
        <v>11</v>
      </c>
    </row>
    <row r="95" spans="2:12" ht="18" x14ac:dyDescent="0.25">
      <c r="B95" s="10" t="s">
        <v>18</v>
      </c>
      <c r="C95" s="22">
        <v>2</v>
      </c>
      <c r="D95" s="12">
        <v>24739.029570071129</v>
      </c>
      <c r="E95" s="14" t="s">
        <v>14</v>
      </c>
      <c r="F95" s="13">
        <v>28715.935593418486</v>
      </c>
      <c r="G95" s="40">
        <v>27.268000000000001</v>
      </c>
      <c r="H95" s="14" t="s">
        <v>15</v>
      </c>
      <c r="I95" s="39">
        <v>39.92</v>
      </c>
      <c r="J95" s="14" t="s">
        <v>11</v>
      </c>
      <c r="K95" s="14" t="s">
        <v>16</v>
      </c>
      <c r="L95" s="14" t="s">
        <v>11</v>
      </c>
    </row>
    <row r="96" spans="2:12" ht="18.75" thickBot="1" x14ac:dyDescent="0.3">
      <c r="B96" s="15" t="s">
        <v>19</v>
      </c>
      <c r="C96" s="23">
        <v>1</v>
      </c>
      <c r="D96" s="17">
        <v>28715.935593418486</v>
      </c>
      <c r="E96" s="19" t="s">
        <v>47</v>
      </c>
      <c r="F96" s="18"/>
      <c r="G96" s="41">
        <v>39.92</v>
      </c>
      <c r="H96" s="19" t="s">
        <v>21</v>
      </c>
      <c r="I96" s="20"/>
      <c r="J96" s="19" t="s">
        <v>11</v>
      </c>
      <c r="K96" s="19" t="s">
        <v>22</v>
      </c>
      <c r="L96" s="19"/>
    </row>
    <row r="97" spans="2:12" ht="15.75" thickBot="1" x14ac:dyDescent="0.3"/>
    <row r="98" spans="2:12" ht="15.75" thickBot="1" x14ac:dyDescent="0.3">
      <c r="B98" s="34" t="s">
        <v>0</v>
      </c>
      <c r="C98" s="99" t="s">
        <v>30</v>
      </c>
      <c r="D98" s="99"/>
      <c r="E98" s="33" t="s">
        <v>2</v>
      </c>
      <c r="F98" s="100" t="s">
        <v>3</v>
      </c>
      <c r="G98" s="101"/>
      <c r="H98" s="101"/>
      <c r="I98" s="99" t="s">
        <v>24</v>
      </c>
      <c r="J98" s="99"/>
      <c r="K98" s="33"/>
      <c r="L98" s="33"/>
    </row>
    <row r="99" spans="2:12" ht="15.75" customHeight="1" thickBot="1" x14ac:dyDescent="0.3">
      <c r="B99" s="1" t="s">
        <v>5</v>
      </c>
      <c r="C99" s="2" t="s">
        <v>6</v>
      </c>
      <c r="D99" s="102" t="s">
        <v>7</v>
      </c>
      <c r="E99" s="103"/>
      <c r="F99" s="104"/>
      <c r="G99" s="102" t="s">
        <v>42</v>
      </c>
      <c r="H99" s="101"/>
      <c r="I99" s="101"/>
      <c r="J99" s="102" t="s">
        <v>44</v>
      </c>
      <c r="K99" s="101"/>
      <c r="L99" s="101"/>
    </row>
    <row r="100" spans="2:12" ht="15.75" customHeight="1" x14ac:dyDescent="0.25">
      <c r="B100" s="3" t="s">
        <v>8</v>
      </c>
      <c r="C100" s="21">
        <v>5</v>
      </c>
      <c r="D100" s="5"/>
      <c r="E100" s="8" t="s">
        <v>9</v>
      </c>
      <c r="F100" s="6">
        <v>6745.595480881746</v>
      </c>
      <c r="G100" s="7"/>
      <c r="H100" s="8" t="s">
        <v>10</v>
      </c>
      <c r="I100" s="38">
        <v>22.321999999999999</v>
      </c>
      <c r="J100" s="9" t="s">
        <v>11</v>
      </c>
      <c r="K100" s="9" t="s">
        <v>12</v>
      </c>
      <c r="L100" s="9" t="s">
        <v>11</v>
      </c>
    </row>
    <row r="101" spans="2:12" ht="18" x14ac:dyDescent="0.25">
      <c r="B101" s="10" t="s">
        <v>13</v>
      </c>
      <c r="C101" s="22">
        <v>4</v>
      </c>
      <c r="D101" s="12">
        <v>6745.595480881746</v>
      </c>
      <c r="E101" s="14" t="s">
        <v>14</v>
      </c>
      <c r="F101" s="13">
        <v>10069.182745040906</v>
      </c>
      <c r="G101" s="40">
        <v>22.321999999999999</v>
      </c>
      <c r="H101" s="14" t="s">
        <v>15</v>
      </c>
      <c r="I101" s="39">
        <v>35.040999999999997</v>
      </c>
      <c r="J101" s="14" t="s">
        <v>11</v>
      </c>
      <c r="K101" s="14" t="s">
        <v>16</v>
      </c>
      <c r="L101" s="14" t="s">
        <v>11</v>
      </c>
    </row>
    <row r="102" spans="2:12" ht="18" x14ac:dyDescent="0.25">
      <c r="B102" s="10" t="s">
        <v>17</v>
      </c>
      <c r="C102" s="22">
        <v>3</v>
      </c>
      <c r="D102" s="12">
        <v>10069.182745040906</v>
      </c>
      <c r="E102" s="14" t="s">
        <v>14</v>
      </c>
      <c r="F102" s="13">
        <v>13084.869106216294</v>
      </c>
      <c r="G102" s="40">
        <v>35.040999999999997</v>
      </c>
      <c r="H102" s="14" t="s">
        <v>15</v>
      </c>
      <c r="I102" s="39">
        <v>44.805999999999997</v>
      </c>
      <c r="J102" s="14" t="s">
        <v>11</v>
      </c>
      <c r="K102" s="14" t="s">
        <v>16</v>
      </c>
      <c r="L102" s="14" t="s">
        <v>11</v>
      </c>
    </row>
    <row r="103" spans="2:12" ht="18" x14ac:dyDescent="0.25">
      <c r="B103" s="10" t="s">
        <v>18</v>
      </c>
      <c r="C103" s="22">
        <v>2</v>
      </c>
      <c r="D103" s="12">
        <v>13084.869106216294</v>
      </c>
      <c r="E103" s="14" t="s">
        <v>14</v>
      </c>
      <c r="F103" s="13">
        <v>16187.411113888427</v>
      </c>
      <c r="G103" s="40">
        <v>44.805999999999997</v>
      </c>
      <c r="H103" s="14" t="s">
        <v>15</v>
      </c>
      <c r="I103" s="39">
        <v>58.704000000000001</v>
      </c>
      <c r="J103" s="14" t="s">
        <v>11</v>
      </c>
      <c r="K103" s="14" t="s">
        <v>16</v>
      </c>
      <c r="L103" s="14" t="s">
        <v>11</v>
      </c>
    </row>
    <row r="104" spans="2:12" ht="18.75" thickBot="1" x14ac:dyDescent="0.3">
      <c r="B104" s="15" t="s">
        <v>19</v>
      </c>
      <c r="C104" s="23">
        <v>1</v>
      </c>
      <c r="D104" s="17">
        <v>16187.411113888427</v>
      </c>
      <c r="E104" s="19" t="s">
        <v>47</v>
      </c>
      <c r="F104" s="18"/>
      <c r="G104" s="41">
        <v>58.704000000000001</v>
      </c>
      <c r="H104" s="19" t="s">
        <v>21</v>
      </c>
      <c r="I104" s="20"/>
      <c r="J104" s="19" t="s">
        <v>11</v>
      </c>
      <c r="K104" s="19" t="s">
        <v>22</v>
      </c>
      <c r="L104" s="19"/>
    </row>
    <row r="105" spans="2:12" ht="15.75" thickBot="1" x14ac:dyDescent="0.3"/>
    <row r="106" spans="2:12" ht="15.75" thickBot="1" x14ac:dyDescent="0.3">
      <c r="B106" s="34" t="s">
        <v>0</v>
      </c>
      <c r="C106" s="99" t="s">
        <v>49</v>
      </c>
      <c r="D106" s="99"/>
      <c r="E106" s="99"/>
      <c r="F106" s="100" t="s">
        <v>3</v>
      </c>
      <c r="G106" s="101"/>
      <c r="H106" s="101"/>
      <c r="I106" s="99" t="s">
        <v>24</v>
      </c>
      <c r="J106" s="99"/>
      <c r="K106" s="33"/>
      <c r="L106" s="33"/>
    </row>
    <row r="107" spans="2:12" ht="15.75" customHeight="1" thickBot="1" x14ac:dyDescent="0.3">
      <c r="B107" s="1" t="s">
        <v>5</v>
      </c>
      <c r="C107" s="2" t="s">
        <v>6</v>
      </c>
      <c r="D107" s="102" t="s">
        <v>7</v>
      </c>
      <c r="E107" s="103"/>
      <c r="F107" s="104"/>
      <c r="G107" s="102" t="s">
        <v>42</v>
      </c>
      <c r="H107" s="101"/>
      <c r="I107" s="101"/>
      <c r="J107" s="102" t="s">
        <v>44</v>
      </c>
      <c r="K107" s="101"/>
      <c r="L107" s="101"/>
    </row>
    <row r="108" spans="2:12" ht="18" x14ac:dyDescent="0.25">
      <c r="B108" s="3" t="s">
        <v>8</v>
      </c>
      <c r="C108" s="21">
        <v>5</v>
      </c>
      <c r="D108" s="5"/>
      <c r="E108" s="8" t="s">
        <v>9</v>
      </c>
      <c r="F108" s="6">
        <v>4159.0092519960835</v>
      </c>
      <c r="G108" s="7"/>
      <c r="H108" s="8" t="s">
        <v>10</v>
      </c>
      <c r="I108" s="38">
        <v>32.643999999999998</v>
      </c>
      <c r="J108" s="9" t="s">
        <v>11</v>
      </c>
      <c r="K108" s="9" t="s">
        <v>12</v>
      </c>
      <c r="L108" s="9" t="s">
        <v>11</v>
      </c>
    </row>
    <row r="109" spans="2:12" ht="18" x14ac:dyDescent="0.25">
      <c r="B109" s="10" t="s">
        <v>13</v>
      </c>
      <c r="C109" s="22">
        <v>4</v>
      </c>
      <c r="D109" s="12">
        <v>4159.0092519960835</v>
      </c>
      <c r="E109" s="14" t="s">
        <v>14</v>
      </c>
      <c r="F109" s="13">
        <v>6685.7517394469533</v>
      </c>
      <c r="G109" s="40">
        <v>32.643999999999998</v>
      </c>
      <c r="H109" s="14" t="s">
        <v>15</v>
      </c>
      <c r="I109" s="39">
        <v>49.475999999999999</v>
      </c>
      <c r="J109" s="14" t="s">
        <v>11</v>
      </c>
      <c r="K109" s="14" t="s">
        <v>16</v>
      </c>
      <c r="L109" s="14" t="s">
        <v>11</v>
      </c>
    </row>
    <row r="110" spans="2:12" ht="18" x14ac:dyDescent="0.25">
      <c r="B110" s="10" t="s">
        <v>17</v>
      </c>
      <c r="C110" s="22">
        <v>3</v>
      </c>
      <c r="D110" s="12">
        <v>6685.7517394469533</v>
      </c>
      <c r="E110" s="14" t="s">
        <v>14</v>
      </c>
      <c r="F110" s="13">
        <v>8547.5724947908857</v>
      </c>
      <c r="G110" s="40">
        <v>49.475999999999999</v>
      </c>
      <c r="H110" s="14" t="s">
        <v>15</v>
      </c>
      <c r="I110" s="39">
        <v>68.917000000000002</v>
      </c>
      <c r="J110" s="14" t="s">
        <v>11</v>
      </c>
      <c r="K110" s="14" t="s">
        <v>16</v>
      </c>
      <c r="L110" s="14" t="s">
        <v>11</v>
      </c>
    </row>
    <row r="111" spans="2:12" ht="18" x14ac:dyDescent="0.25">
      <c r="B111" s="10" t="s">
        <v>18</v>
      </c>
      <c r="C111" s="22">
        <v>2</v>
      </c>
      <c r="D111" s="12">
        <v>8547.5724947908857</v>
      </c>
      <c r="E111" s="14" t="s">
        <v>14</v>
      </c>
      <c r="F111" s="13">
        <v>10713.67253845095</v>
      </c>
      <c r="G111" s="40">
        <v>68.917000000000002</v>
      </c>
      <c r="H111" s="14" t="s">
        <v>15</v>
      </c>
      <c r="I111" s="39">
        <v>85.438000000000002</v>
      </c>
      <c r="J111" s="14" t="s">
        <v>11</v>
      </c>
      <c r="K111" s="14" t="s">
        <v>16</v>
      </c>
      <c r="L111" s="14" t="s">
        <v>11</v>
      </c>
    </row>
    <row r="112" spans="2:12" ht="18.75" thickBot="1" x14ac:dyDescent="0.3">
      <c r="B112" s="15" t="s">
        <v>19</v>
      </c>
      <c r="C112" s="23">
        <v>1</v>
      </c>
      <c r="D112" s="17">
        <v>10713.67253845095</v>
      </c>
      <c r="E112" s="19" t="s">
        <v>47</v>
      </c>
      <c r="F112" s="18"/>
      <c r="G112" s="41">
        <v>85.438000000000002</v>
      </c>
      <c r="H112" s="19" t="s">
        <v>21</v>
      </c>
      <c r="I112" s="20"/>
      <c r="J112" s="19" t="s">
        <v>11</v>
      </c>
      <c r="K112" s="19" t="s">
        <v>22</v>
      </c>
      <c r="L112" s="19"/>
    </row>
    <row r="113" spans="2:12" ht="15.75" thickBot="1" x14ac:dyDescent="0.3"/>
    <row r="114" spans="2:12" ht="15.75" thickBot="1" x14ac:dyDescent="0.3">
      <c r="B114" s="34" t="s">
        <v>0</v>
      </c>
      <c r="C114" s="107" t="s">
        <v>49</v>
      </c>
      <c r="D114" s="107"/>
      <c r="E114" s="107"/>
      <c r="F114" s="100" t="s">
        <v>3</v>
      </c>
      <c r="G114" s="101"/>
      <c r="H114" s="101"/>
      <c r="I114" s="99" t="s">
        <v>4</v>
      </c>
      <c r="J114" s="99"/>
      <c r="K114" s="33"/>
      <c r="L114" s="33"/>
    </row>
    <row r="115" spans="2:12" ht="15.75" thickBot="1" x14ac:dyDescent="0.3">
      <c r="B115" s="1" t="s">
        <v>5</v>
      </c>
      <c r="C115" s="2" t="s">
        <v>6</v>
      </c>
      <c r="D115" s="102" t="s">
        <v>7</v>
      </c>
      <c r="E115" s="103"/>
      <c r="F115" s="104"/>
      <c r="G115" s="102" t="s">
        <v>42</v>
      </c>
      <c r="H115" s="101"/>
      <c r="I115" s="101"/>
      <c r="J115" s="102" t="s">
        <v>44</v>
      </c>
      <c r="K115" s="101"/>
      <c r="L115" s="101"/>
    </row>
    <row r="116" spans="2:12" ht="15.75" customHeight="1" x14ac:dyDescent="0.25">
      <c r="B116" s="3" t="s">
        <v>8</v>
      </c>
      <c r="C116" s="21">
        <v>5</v>
      </c>
      <c r="D116" s="5"/>
      <c r="E116" s="8" t="s">
        <v>9</v>
      </c>
      <c r="F116" s="6">
        <v>4326.548598917354</v>
      </c>
      <c r="G116" s="7"/>
      <c r="H116" s="8" t="s">
        <v>10</v>
      </c>
      <c r="I116" s="38">
        <v>30.736999999999998</v>
      </c>
      <c r="J116" s="9" t="s">
        <v>11</v>
      </c>
      <c r="K116" s="9" t="s">
        <v>12</v>
      </c>
      <c r="L116" s="9" t="s">
        <v>11</v>
      </c>
    </row>
    <row r="117" spans="2:12" ht="18" x14ac:dyDescent="0.25">
      <c r="B117" s="10" t="s">
        <v>13</v>
      </c>
      <c r="C117" s="22">
        <v>4</v>
      </c>
      <c r="D117" s="12">
        <v>4326.548598917354</v>
      </c>
      <c r="E117" s="14" t="s">
        <v>14</v>
      </c>
      <c r="F117" s="13">
        <v>6930.7024346875223</v>
      </c>
      <c r="G117" s="40">
        <v>30.736999999999998</v>
      </c>
      <c r="H117" s="14" t="s">
        <v>15</v>
      </c>
      <c r="I117" s="39">
        <v>46.960999999999999</v>
      </c>
      <c r="J117" s="14" t="s">
        <v>11</v>
      </c>
      <c r="K117" s="14" t="s">
        <v>16</v>
      </c>
      <c r="L117" s="14" t="s">
        <v>11</v>
      </c>
    </row>
    <row r="118" spans="2:12" ht="18" x14ac:dyDescent="0.25">
      <c r="B118" s="10" t="s">
        <v>17</v>
      </c>
      <c r="C118" s="22">
        <v>3</v>
      </c>
      <c r="D118" s="12">
        <v>6930.7024346875223</v>
      </c>
      <c r="E118" s="14" t="s">
        <v>14</v>
      </c>
      <c r="F118" s="13">
        <v>9160.9129211633899</v>
      </c>
      <c r="G118" s="40">
        <v>46.960999999999999</v>
      </c>
      <c r="H118" s="14" t="s">
        <v>15</v>
      </c>
      <c r="I118" s="39">
        <v>65.153999999999996</v>
      </c>
      <c r="J118" s="14" t="s">
        <v>11</v>
      </c>
      <c r="K118" s="14" t="s">
        <v>16</v>
      </c>
      <c r="L118" s="14" t="s">
        <v>11</v>
      </c>
    </row>
    <row r="119" spans="2:12" ht="18" x14ac:dyDescent="0.25">
      <c r="B119" s="10" t="s">
        <v>18</v>
      </c>
      <c r="C119" s="22">
        <v>2</v>
      </c>
      <c r="D119" s="12">
        <v>9160.9129211633899</v>
      </c>
      <c r="E119" s="14" t="s">
        <v>14</v>
      </c>
      <c r="F119" s="13">
        <v>11669.398185082864</v>
      </c>
      <c r="G119" s="40">
        <v>65.153999999999996</v>
      </c>
      <c r="H119" s="14" t="s">
        <v>15</v>
      </c>
      <c r="I119" s="39">
        <v>81.114000000000004</v>
      </c>
      <c r="J119" s="14" t="s">
        <v>11</v>
      </c>
      <c r="K119" s="14" t="s">
        <v>16</v>
      </c>
      <c r="L119" s="14" t="s">
        <v>11</v>
      </c>
    </row>
    <row r="120" spans="2:12" ht="18.75" thickBot="1" x14ac:dyDescent="0.3">
      <c r="B120" s="15" t="s">
        <v>19</v>
      </c>
      <c r="C120" s="23">
        <v>1</v>
      </c>
      <c r="D120" s="17">
        <v>11669.398185082864</v>
      </c>
      <c r="E120" s="19" t="s">
        <v>47</v>
      </c>
      <c r="F120" s="18"/>
      <c r="G120" s="41">
        <v>81.114000000000004</v>
      </c>
      <c r="H120" s="19" t="s">
        <v>21</v>
      </c>
      <c r="I120" s="20"/>
      <c r="J120" s="19" t="s">
        <v>11</v>
      </c>
      <c r="K120" s="19" t="s">
        <v>22</v>
      </c>
      <c r="L120" s="19"/>
    </row>
    <row r="121" spans="2:12" ht="15.75" thickBot="1" x14ac:dyDescent="0.3"/>
    <row r="122" spans="2:12" ht="15.75" thickBot="1" x14ac:dyDescent="0.3">
      <c r="B122" s="34" t="s">
        <v>0</v>
      </c>
      <c r="C122" s="99" t="s">
        <v>31</v>
      </c>
      <c r="D122" s="99"/>
      <c r="E122" s="33" t="s">
        <v>2</v>
      </c>
      <c r="F122" s="100" t="s">
        <v>3</v>
      </c>
      <c r="G122" s="101"/>
      <c r="H122" s="101"/>
      <c r="I122" s="99" t="s">
        <v>24</v>
      </c>
      <c r="J122" s="99"/>
      <c r="K122" s="33"/>
      <c r="L122" s="33"/>
    </row>
    <row r="123" spans="2:12" ht="15.75" thickBot="1" x14ac:dyDescent="0.3">
      <c r="B123" s="1" t="s">
        <v>5</v>
      </c>
      <c r="C123" s="2" t="s">
        <v>6</v>
      </c>
      <c r="D123" s="102" t="s">
        <v>7</v>
      </c>
      <c r="E123" s="103"/>
      <c r="F123" s="104"/>
      <c r="G123" s="102" t="s">
        <v>42</v>
      </c>
      <c r="H123" s="101"/>
      <c r="I123" s="101"/>
      <c r="J123" s="102" t="s">
        <v>44</v>
      </c>
      <c r="K123" s="101"/>
      <c r="L123" s="101"/>
    </row>
    <row r="124" spans="2:12" ht="15.75" customHeight="1" x14ac:dyDescent="0.25">
      <c r="B124" s="3" t="s">
        <v>8</v>
      </c>
      <c r="C124" s="21">
        <v>5</v>
      </c>
      <c r="D124" s="5"/>
      <c r="E124" s="8" t="s">
        <v>9</v>
      </c>
      <c r="F124" s="6">
        <v>9569.7757324950253</v>
      </c>
      <c r="G124" s="7"/>
      <c r="H124" s="8" t="s">
        <v>10</v>
      </c>
      <c r="I124" s="38">
        <v>24.138000000000002</v>
      </c>
      <c r="J124" s="9" t="s">
        <v>11</v>
      </c>
      <c r="K124" s="9" t="s">
        <v>12</v>
      </c>
      <c r="L124" s="9" t="s">
        <v>11</v>
      </c>
    </row>
    <row r="125" spans="2:12" ht="18" x14ac:dyDescent="0.25">
      <c r="B125" s="10" t="s">
        <v>13</v>
      </c>
      <c r="C125" s="22">
        <v>4</v>
      </c>
      <c r="D125" s="12">
        <v>9569.7757324950253</v>
      </c>
      <c r="E125" s="14" t="s">
        <v>14</v>
      </c>
      <c r="F125" s="13">
        <v>14244.070956622336</v>
      </c>
      <c r="G125" s="40">
        <v>24.138000000000002</v>
      </c>
      <c r="H125" s="14" t="s">
        <v>15</v>
      </c>
      <c r="I125" s="39">
        <v>38.206000000000003</v>
      </c>
      <c r="J125" s="14" t="s">
        <v>11</v>
      </c>
      <c r="K125" s="14" t="s">
        <v>16</v>
      </c>
      <c r="L125" s="14" t="s">
        <v>11</v>
      </c>
    </row>
    <row r="126" spans="2:12" ht="18" x14ac:dyDescent="0.25">
      <c r="B126" s="10" t="s">
        <v>17</v>
      </c>
      <c r="C126" s="22">
        <v>3</v>
      </c>
      <c r="D126" s="12">
        <v>14244.070956622336</v>
      </c>
      <c r="E126" s="14" t="s">
        <v>14</v>
      </c>
      <c r="F126" s="13">
        <v>19822.111985442592</v>
      </c>
      <c r="G126" s="40">
        <v>38.206000000000003</v>
      </c>
      <c r="H126" s="14" t="s">
        <v>15</v>
      </c>
      <c r="I126" s="39">
        <v>52.274000000000001</v>
      </c>
      <c r="J126" s="14" t="s">
        <v>11</v>
      </c>
      <c r="K126" s="14" t="s">
        <v>16</v>
      </c>
      <c r="L126" s="14" t="s">
        <v>11</v>
      </c>
    </row>
    <row r="127" spans="2:12" ht="18" x14ac:dyDescent="0.25">
      <c r="B127" s="10" t="s">
        <v>18</v>
      </c>
      <c r="C127" s="22">
        <v>2</v>
      </c>
      <c r="D127" s="12">
        <v>19822.111985442592</v>
      </c>
      <c r="E127" s="14" t="s">
        <v>14</v>
      </c>
      <c r="F127" s="13">
        <v>24133.842595621682</v>
      </c>
      <c r="G127" s="40">
        <v>52.274000000000001</v>
      </c>
      <c r="H127" s="14" t="s">
        <v>15</v>
      </c>
      <c r="I127" s="39">
        <v>66.341999999999999</v>
      </c>
      <c r="J127" s="14" t="s">
        <v>11</v>
      </c>
      <c r="K127" s="14" t="s">
        <v>16</v>
      </c>
      <c r="L127" s="14" t="s">
        <v>11</v>
      </c>
    </row>
    <row r="128" spans="2:12" ht="18.75" thickBot="1" x14ac:dyDescent="0.3">
      <c r="B128" s="15" t="s">
        <v>19</v>
      </c>
      <c r="C128" s="23">
        <v>1</v>
      </c>
      <c r="D128" s="17">
        <v>24133.842595621682</v>
      </c>
      <c r="E128" s="19" t="s">
        <v>47</v>
      </c>
      <c r="F128" s="18"/>
      <c r="G128" s="41">
        <v>66.341999999999999</v>
      </c>
      <c r="H128" s="19" t="s">
        <v>21</v>
      </c>
      <c r="I128" s="20"/>
      <c r="J128" s="19" t="s">
        <v>11</v>
      </c>
      <c r="K128" s="19" t="s">
        <v>22</v>
      </c>
      <c r="L128" s="19"/>
    </row>
    <row r="129" spans="2:12" ht="15.75" thickBot="1" x14ac:dyDescent="0.3"/>
    <row r="130" spans="2:12" ht="15.75" thickBot="1" x14ac:dyDescent="0.3">
      <c r="B130" s="34" t="s">
        <v>0</v>
      </c>
      <c r="C130" s="99" t="s">
        <v>32</v>
      </c>
      <c r="D130" s="99"/>
      <c r="E130" s="33" t="s">
        <v>2</v>
      </c>
      <c r="F130" s="100" t="s">
        <v>3</v>
      </c>
      <c r="G130" s="101"/>
      <c r="H130" s="101"/>
      <c r="I130" s="99" t="s">
        <v>24</v>
      </c>
      <c r="J130" s="99"/>
      <c r="K130" s="33"/>
      <c r="L130" s="33"/>
    </row>
    <row r="131" spans="2:12" ht="15.75" thickBot="1" x14ac:dyDescent="0.3">
      <c r="B131" s="1" t="s">
        <v>5</v>
      </c>
      <c r="C131" s="2" t="s">
        <v>6</v>
      </c>
      <c r="D131" s="102" t="s">
        <v>7</v>
      </c>
      <c r="E131" s="103"/>
      <c r="F131" s="104"/>
      <c r="G131" s="102" t="s">
        <v>42</v>
      </c>
      <c r="H131" s="101"/>
      <c r="I131" s="101"/>
      <c r="J131" s="102" t="s">
        <v>44</v>
      </c>
      <c r="K131" s="101"/>
      <c r="L131" s="101"/>
    </row>
    <row r="132" spans="2:12" ht="15.75" customHeight="1" x14ac:dyDescent="0.25">
      <c r="B132" s="3" t="s">
        <v>8</v>
      </c>
      <c r="C132" s="21">
        <v>5</v>
      </c>
      <c r="D132" s="5"/>
      <c r="E132" s="8" t="s">
        <v>9</v>
      </c>
      <c r="F132" s="6">
        <v>1847.5983064922111</v>
      </c>
      <c r="G132" s="7"/>
      <c r="H132" s="8" t="s">
        <v>10</v>
      </c>
      <c r="I132" s="38">
        <v>35.125999999999998</v>
      </c>
      <c r="J132" s="9" t="s">
        <v>11</v>
      </c>
      <c r="K132" s="9" t="s">
        <v>12</v>
      </c>
      <c r="L132" s="9" t="s">
        <v>11</v>
      </c>
    </row>
    <row r="133" spans="2:12" ht="18" x14ac:dyDescent="0.25">
      <c r="B133" s="10" t="s">
        <v>13</v>
      </c>
      <c r="C133" s="22">
        <v>4</v>
      </c>
      <c r="D133" s="12">
        <v>1847.5983064922111</v>
      </c>
      <c r="E133" s="14" t="s">
        <v>14</v>
      </c>
      <c r="F133" s="13">
        <v>3895.2725264792307</v>
      </c>
      <c r="G133" s="40">
        <v>35.125999999999998</v>
      </c>
      <c r="H133" s="14" t="s">
        <v>15</v>
      </c>
      <c r="I133" s="39">
        <v>53.578000000000003</v>
      </c>
      <c r="J133" s="14" t="s">
        <v>11</v>
      </c>
      <c r="K133" s="14" t="s">
        <v>16</v>
      </c>
      <c r="L133" s="14" t="s">
        <v>11</v>
      </c>
    </row>
    <row r="134" spans="2:12" ht="18" x14ac:dyDescent="0.25">
      <c r="B134" s="10" t="s">
        <v>17</v>
      </c>
      <c r="C134" s="22">
        <v>3</v>
      </c>
      <c r="D134" s="12">
        <v>3895.2725264792307</v>
      </c>
      <c r="E134" s="14" t="s">
        <v>14</v>
      </c>
      <c r="F134" s="13">
        <v>5404.8135965791616</v>
      </c>
      <c r="G134" s="40">
        <v>53.578000000000003</v>
      </c>
      <c r="H134" s="14" t="s">
        <v>15</v>
      </c>
      <c r="I134" s="39">
        <v>75.241</v>
      </c>
      <c r="J134" s="14" t="s">
        <v>11</v>
      </c>
      <c r="K134" s="14" t="s">
        <v>16</v>
      </c>
      <c r="L134" s="14" t="s">
        <v>11</v>
      </c>
    </row>
    <row r="135" spans="2:12" ht="18" x14ac:dyDescent="0.25">
      <c r="B135" s="10" t="s">
        <v>18</v>
      </c>
      <c r="C135" s="22">
        <v>2</v>
      </c>
      <c r="D135" s="12">
        <v>5404.8135965791616</v>
      </c>
      <c r="E135" s="14" t="s">
        <v>14</v>
      </c>
      <c r="F135" s="13">
        <v>7255.4266108668153</v>
      </c>
      <c r="G135" s="40">
        <v>75.241</v>
      </c>
      <c r="H135" s="14" t="s">
        <v>15</v>
      </c>
      <c r="I135" s="39">
        <v>92.938000000000002</v>
      </c>
      <c r="J135" s="14" t="s">
        <v>11</v>
      </c>
      <c r="K135" s="14" t="s">
        <v>16</v>
      </c>
      <c r="L135" s="14" t="s">
        <v>11</v>
      </c>
    </row>
    <row r="136" spans="2:12" ht="18.75" thickBot="1" x14ac:dyDescent="0.3">
      <c r="B136" s="15" t="s">
        <v>19</v>
      </c>
      <c r="C136" s="23">
        <v>1</v>
      </c>
      <c r="D136" s="17">
        <v>7255.4266108668153</v>
      </c>
      <c r="E136" s="19" t="s">
        <v>47</v>
      </c>
      <c r="F136" s="18"/>
      <c r="G136" s="41">
        <v>92.938000000000002</v>
      </c>
      <c r="H136" s="19" t="s">
        <v>21</v>
      </c>
      <c r="I136" s="20"/>
      <c r="J136" s="19" t="s">
        <v>11</v>
      </c>
      <c r="K136" s="19" t="s">
        <v>22</v>
      </c>
      <c r="L136" s="19"/>
    </row>
    <row r="137" spans="2:12" ht="15.75" thickBot="1" x14ac:dyDescent="0.3"/>
    <row r="138" spans="2:12" ht="15.75" thickBot="1" x14ac:dyDescent="0.3">
      <c r="B138" s="34" t="s">
        <v>0</v>
      </c>
      <c r="C138" s="99" t="s">
        <v>33</v>
      </c>
      <c r="D138" s="99"/>
      <c r="E138" s="33" t="s">
        <v>2</v>
      </c>
      <c r="F138" s="100" t="s">
        <v>3</v>
      </c>
      <c r="G138" s="101"/>
      <c r="H138" s="101"/>
      <c r="I138" s="99" t="s">
        <v>4</v>
      </c>
      <c r="J138" s="99"/>
      <c r="K138" s="33"/>
      <c r="L138" s="33"/>
    </row>
    <row r="139" spans="2:12" ht="15.75" thickBot="1" x14ac:dyDescent="0.3">
      <c r="B139" s="1" t="s">
        <v>5</v>
      </c>
      <c r="C139" s="2" t="s">
        <v>6</v>
      </c>
      <c r="D139" s="102" t="s">
        <v>7</v>
      </c>
      <c r="E139" s="103"/>
      <c r="F139" s="104"/>
      <c r="G139" s="102" t="s">
        <v>42</v>
      </c>
      <c r="H139" s="101"/>
      <c r="I139" s="101"/>
      <c r="J139" s="102" t="s">
        <v>44</v>
      </c>
      <c r="K139" s="101"/>
      <c r="L139" s="101"/>
    </row>
    <row r="140" spans="2:12" ht="18" x14ac:dyDescent="0.25">
      <c r="B140" s="3" t="s">
        <v>8</v>
      </c>
      <c r="C140" s="21">
        <v>5</v>
      </c>
      <c r="D140" s="5"/>
      <c r="E140" s="8" t="s">
        <v>9</v>
      </c>
      <c r="F140" s="6">
        <v>8777.6330703821714</v>
      </c>
      <c r="G140" s="7"/>
      <c r="H140" s="8" t="s">
        <v>10</v>
      </c>
      <c r="I140" s="38">
        <v>17.193999999999999</v>
      </c>
      <c r="J140" s="9" t="s">
        <v>11</v>
      </c>
      <c r="K140" s="9" t="s">
        <v>12</v>
      </c>
      <c r="L140" s="9" t="s">
        <v>11</v>
      </c>
    </row>
    <row r="141" spans="2:12" ht="18" x14ac:dyDescent="0.25">
      <c r="B141" s="10" t="s">
        <v>13</v>
      </c>
      <c r="C141" s="22">
        <v>4</v>
      </c>
      <c r="D141" s="12">
        <v>8777.6330703821714</v>
      </c>
      <c r="E141" s="14" t="s">
        <v>14</v>
      </c>
      <c r="F141" s="13">
        <v>13734.252773575663</v>
      </c>
      <c r="G141" s="40">
        <v>17.193999999999999</v>
      </c>
      <c r="H141" s="14" t="s">
        <v>15</v>
      </c>
      <c r="I141" s="39">
        <v>27.091000000000001</v>
      </c>
      <c r="J141" s="14" t="s">
        <v>11</v>
      </c>
      <c r="K141" s="14" t="s">
        <v>16</v>
      </c>
      <c r="L141" s="14" t="s">
        <v>11</v>
      </c>
    </row>
    <row r="142" spans="2:12" ht="18" x14ac:dyDescent="0.25">
      <c r="B142" s="10" t="s">
        <v>17</v>
      </c>
      <c r="C142" s="22">
        <v>3</v>
      </c>
      <c r="D142" s="12">
        <v>13734.252773575663</v>
      </c>
      <c r="E142" s="14" t="s">
        <v>14</v>
      </c>
      <c r="F142" s="13">
        <v>19472.377936661178</v>
      </c>
      <c r="G142" s="40">
        <v>27.091000000000001</v>
      </c>
      <c r="H142" s="14" t="s">
        <v>15</v>
      </c>
      <c r="I142" s="39">
        <v>35.234000000000002</v>
      </c>
      <c r="J142" s="14" t="s">
        <v>11</v>
      </c>
      <c r="K142" s="14" t="s">
        <v>16</v>
      </c>
      <c r="L142" s="14" t="s">
        <v>11</v>
      </c>
    </row>
    <row r="143" spans="2:12" ht="18" x14ac:dyDescent="0.25">
      <c r="B143" s="10" t="s">
        <v>18</v>
      </c>
      <c r="C143" s="22">
        <v>2</v>
      </c>
      <c r="D143" s="12">
        <v>19472.377936661178</v>
      </c>
      <c r="E143" s="14" t="s">
        <v>14</v>
      </c>
      <c r="F143" s="13">
        <v>24276.412207730129</v>
      </c>
      <c r="G143" s="40">
        <v>35.234000000000002</v>
      </c>
      <c r="H143" s="14" t="s">
        <v>15</v>
      </c>
      <c r="I143" s="39">
        <v>45.220999999999997</v>
      </c>
      <c r="J143" s="14" t="s">
        <v>11</v>
      </c>
      <c r="K143" s="14" t="s">
        <v>16</v>
      </c>
      <c r="L143" s="14" t="s">
        <v>11</v>
      </c>
    </row>
    <row r="144" spans="2:12" ht="18.75" thickBot="1" x14ac:dyDescent="0.3">
      <c r="B144" s="15" t="s">
        <v>19</v>
      </c>
      <c r="C144" s="23">
        <v>1</v>
      </c>
      <c r="D144" s="17">
        <v>24276.412207730129</v>
      </c>
      <c r="E144" s="19" t="s">
        <v>47</v>
      </c>
      <c r="F144" s="18"/>
      <c r="G144" s="41">
        <v>45.220999999999997</v>
      </c>
      <c r="H144" s="19" t="s">
        <v>21</v>
      </c>
      <c r="I144" s="20"/>
      <c r="J144" s="19" t="s">
        <v>11</v>
      </c>
      <c r="K144" s="19" t="s">
        <v>22</v>
      </c>
      <c r="L144" s="19"/>
    </row>
  </sheetData>
  <mergeCells count="109">
    <mergeCell ref="B1:L1"/>
    <mergeCell ref="C10:D10"/>
    <mergeCell ref="F10:H10"/>
    <mergeCell ref="I10:J10"/>
    <mergeCell ref="D11:F11"/>
    <mergeCell ref="G11:I11"/>
    <mergeCell ref="J11:L11"/>
    <mergeCell ref="C26:D26"/>
    <mergeCell ref="F26:H26"/>
    <mergeCell ref="I26:J26"/>
    <mergeCell ref="C2:D2"/>
    <mergeCell ref="F2:H2"/>
    <mergeCell ref="I2:J2"/>
    <mergeCell ref="D3:F3"/>
    <mergeCell ref="G3:I3"/>
    <mergeCell ref="J3:L3"/>
    <mergeCell ref="D27:F27"/>
    <mergeCell ref="G27:I27"/>
    <mergeCell ref="J27:L27"/>
    <mergeCell ref="C18:D18"/>
    <mergeCell ref="F18:H18"/>
    <mergeCell ref="I18:J18"/>
    <mergeCell ref="D19:F19"/>
    <mergeCell ref="G19:I19"/>
    <mergeCell ref="J19:L19"/>
    <mergeCell ref="C42:D42"/>
    <mergeCell ref="F42:H42"/>
    <mergeCell ref="I42:J42"/>
    <mergeCell ref="D43:F43"/>
    <mergeCell ref="G43:I43"/>
    <mergeCell ref="J43:L43"/>
    <mergeCell ref="C34:D34"/>
    <mergeCell ref="F34:H34"/>
    <mergeCell ref="I34:J34"/>
    <mergeCell ref="D35:F35"/>
    <mergeCell ref="G35:I35"/>
    <mergeCell ref="J35:L35"/>
    <mergeCell ref="F58:H58"/>
    <mergeCell ref="I58:J58"/>
    <mergeCell ref="D59:F59"/>
    <mergeCell ref="G59:I59"/>
    <mergeCell ref="J59:L59"/>
    <mergeCell ref="C50:D50"/>
    <mergeCell ref="F50:H50"/>
    <mergeCell ref="I50:J50"/>
    <mergeCell ref="D51:F51"/>
    <mergeCell ref="G51:I51"/>
    <mergeCell ref="J51:L51"/>
    <mergeCell ref="C58:E58"/>
    <mergeCell ref="C74:D74"/>
    <mergeCell ref="F74:H74"/>
    <mergeCell ref="I74:J74"/>
    <mergeCell ref="D75:F75"/>
    <mergeCell ref="G75:I75"/>
    <mergeCell ref="J75:L75"/>
    <mergeCell ref="C66:D66"/>
    <mergeCell ref="F66:H66"/>
    <mergeCell ref="I66:J66"/>
    <mergeCell ref="D67:F67"/>
    <mergeCell ref="G67:I67"/>
    <mergeCell ref="J67:L67"/>
    <mergeCell ref="C90:D90"/>
    <mergeCell ref="F90:H90"/>
    <mergeCell ref="I90:J90"/>
    <mergeCell ref="D91:F91"/>
    <mergeCell ref="G91:I91"/>
    <mergeCell ref="J91:L91"/>
    <mergeCell ref="C82:D82"/>
    <mergeCell ref="F82:H82"/>
    <mergeCell ref="I82:J82"/>
    <mergeCell ref="D83:F83"/>
    <mergeCell ref="G83:I83"/>
    <mergeCell ref="J83:L83"/>
    <mergeCell ref="F106:H106"/>
    <mergeCell ref="I106:J106"/>
    <mergeCell ref="D107:F107"/>
    <mergeCell ref="G107:I107"/>
    <mergeCell ref="J107:L107"/>
    <mergeCell ref="C98:D98"/>
    <mergeCell ref="F98:H98"/>
    <mergeCell ref="I98:J98"/>
    <mergeCell ref="D99:F99"/>
    <mergeCell ref="G99:I99"/>
    <mergeCell ref="J99:L99"/>
    <mergeCell ref="C106:E106"/>
    <mergeCell ref="C122:D122"/>
    <mergeCell ref="F122:H122"/>
    <mergeCell ref="I122:J122"/>
    <mergeCell ref="D123:F123"/>
    <mergeCell ref="G123:I123"/>
    <mergeCell ref="J123:L123"/>
    <mergeCell ref="F114:H114"/>
    <mergeCell ref="I114:J114"/>
    <mergeCell ref="D115:F115"/>
    <mergeCell ref="G115:I115"/>
    <mergeCell ref="J115:L115"/>
    <mergeCell ref="C114:E114"/>
    <mergeCell ref="C138:D138"/>
    <mergeCell ref="F138:H138"/>
    <mergeCell ref="I138:J138"/>
    <mergeCell ref="D139:F139"/>
    <mergeCell ref="G139:I139"/>
    <mergeCell ref="J139:L139"/>
    <mergeCell ref="C130:D130"/>
    <mergeCell ref="F130:H130"/>
    <mergeCell ref="I130:J130"/>
    <mergeCell ref="D131:F131"/>
    <mergeCell ref="G131:I131"/>
    <mergeCell ref="J131:L1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ZB1</vt:lpstr>
      <vt:lpstr>ZB2</vt:lpstr>
      <vt:lpstr>ZB3</vt:lpstr>
      <vt:lpstr>ZB4</vt:lpstr>
      <vt:lpstr>ZB6</vt:lpstr>
      <vt:lpstr>ZB7</vt:lpstr>
      <vt:lpstr>ZB8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marcio.sorgato</dc:creator>
  <cp:lastModifiedBy>armaçao</cp:lastModifiedBy>
  <dcterms:created xsi:type="dcterms:W3CDTF">2010-11-12T21:04:41Z</dcterms:created>
  <dcterms:modified xsi:type="dcterms:W3CDTF">2013-04-26T14:28:45Z</dcterms:modified>
</cp:coreProperties>
</file>